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20" windowWidth="28920" windowHeight="5775" tabRatio="806" firstSheet="24" activeTab="29"/>
  </bookViews>
  <sheets>
    <sheet name="1.등록인구추이" sheetId="1" r:id="rId1"/>
    <sheet name="2. 구군별 세대인구" sheetId="2" r:id="rId2"/>
    <sheet name="3. 연령.성별" sheetId="3" r:id="rId3"/>
    <sheet name="4.공무원총괄" sheetId="4" r:id="rId4"/>
    <sheet name="5.시본청공무원" sheetId="5" r:id="rId5"/>
    <sheet name="6.시의회공무원" sheetId="6" r:id="rId6"/>
    <sheet name="7.구군공무원" sheetId="7" r:id="rId7"/>
    <sheet name="8.동읍면공무원" sheetId="8" r:id="rId8"/>
    <sheet name="9.소방공무원" sheetId="9" r:id="rId9"/>
    <sheet name="10.관내관공서" sheetId="10" r:id="rId10"/>
    <sheet name="11.사회복지시설" sheetId="11" r:id="rId11"/>
    <sheet name="12.주택소유현황" sheetId="12" r:id="rId12"/>
    <sheet name="13.자동차등록" sheetId="13" r:id="rId13"/>
    <sheet name="13-1.자동차 연료 종류별 등록" sheetId="14" r:id="rId14"/>
    <sheet name="14.영업용자동차업종별수송" sheetId="15" r:id="rId15"/>
    <sheet name="15.지하철수송 " sheetId="16" r:id="rId16"/>
    <sheet name="16.항공" sheetId="17" r:id="rId17"/>
    <sheet name="17.운전면허" sheetId="18" r:id="rId18"/>
    <sheet name="18.면허시험" sheetId="19" r:id="rId19"/>
    <sheet name="19.상수도" sheetId="20" r:id="rId20"/>
    <sheet name="20.하수도" sheetId="21" r:id="rId21"/>
    <sheet name="21.급수사용량" sheetId="22" r:id="rId22"/>
    <sheet name="22.급수사용료부과 " sheetId="23" r:id="rId23"/>
    <sheet name="23.용도별전력" sheetId="24" r:id="rId24"/>
    <sheet name="24.가스공급" sheetId="25" r:id="rId25"/>
    <sheet name="25.헌혈실적" sheetId="26" r:id="rId26"/>
    <sheet name="26.여권발급" sheetId="27" r:id="rId27"/>
    <sheet name="27.경제활동인구" sheetId="28" r:id="rId28"/>
    <sheet name="28.산업별" sheetId="29" r:id="rId29"/>
    <sheet name="29.직업별" sheetId="30" r:id="rId30"/>
  </sheets>
  <definedNames>
    <definedName name="_xlnm.Print_Area" localSheetId="20">'20.하수도'!$A$2:$G$27</definedName>
    <definedName name="_xlnm.Print_Area" localSheetId="2">'3. 연령.성별'!$A:$IV</definedName>
    <definedName name="_xlnm.Print_Area" localSheetId="5">'6.시의회공무원'!$A:$IV</definedName>
    <definedName name="_xlnm.Print_Titles" localSheetId="2">'3. 연령.성별'!$3:$3</definedName>
    <definedName name="_xlnm.Print_Titles" localSheetId="4">'5.시본청공무원'!#REF!,'5.시본청공무원'!$3:$6</definedName>
    <definedName name="_xlnm.Print_Titles" localSheetId="5">'6.시의회공무원'!$A:$A,'6.시의회공무원'!#REF!</definedName>
    <definedName name="_xlnm.Print_Titles" localSheetId="6">'7.구군공무원'!$A:$A</definedName>
  </definedNames>
  <calcPr fullCalcOnLoad="1"/>
</workbook>
</file>

<file path=xl/comments10.xml><?xml version="1.0" encoding="utf-8"?>
<comments xmlns="http://schemas.openxmlformats.org/spreadsheetml/2006/main">
  <authors>
    <author>user</author>
  </authors>
  <commentList>
    <comment ref="O6" authorId="0">
      <text>
        <r>
          <rPr>
            <b/>
            <sz val="9"/>
            <rFont val="굴림"/>
            <family val="3"/>
          </rPr>
          <t>치안센터 포함</t>
        </r>
      </text>
    </comment>
    <comment ref="AF5" authorId="0">
      <text>
        <r>
          <rPr>
            <b/>
            <sz val="9"/>
            <rFont val="굴림"/>
            <family val="3"/>
          </rPr>
          <t>남구</t>
        </r>
        <r>
          <rPr>
            <sz val="9"/>
            <rFont val="굴림"/>
            <family val="3"/>
          </rPr>
          <t xml:space="preserve">:한국농어촌공사 달성지사(성당로 598)
</t>
        </r>
        <r>
          <rPr>
            <b/>
            <sz val="9"/>
            <rFont val="굴림"/>
            <family val="3"/>
          </rPr>
          <t>북구</t>
        </r>
        <r>
          <rPr>
            <sz val="9"/>
            <rFont val="굴림"/>
            <family val="3"/>
          </rPr>
          <t xml:space="preserve">:한국농어촌공사 경북도본부(북구 구암로 254번지)
</t>
        </r>
      </text>
    </comment>
  </commentList>
</comments>
</file>

<file path=xl/sharedStrings.xml><?xml version="1.0" encoding="utf-8"?>
<sst xmlns="http://schemas.openxmlformats.org/spreadsheetml/2006/main" count="1858" uniqueCount="869">
  <si>
    <t>2급</t>
  </si>
  <si>
    <t>3급</t>
  </si>
  <si>
    <t>4급</t>
  </si>
  <si>
    <t>5급</t>
  </si>
  <si>
    <t>6급</t>
  </si>
  <si>
    <t>7급</t>
  </si>
  <si>
    <t>8급</t>
  </si>
  <si>
    <t>9급</t>
  </si>
  <si>
    <t>계</t>
  </si>
  <si>
    <t xml:space="preserve"> </t>
  </si>
  <si>
    <t>총  계</t>
  </si>
  <si>
    <t xml:space="preserve">  </t>
  </si>
  <si>
    <t>남</t>
  </si>
  <si>
    <t>여</t>
  </si>
  <si>
    <t>응  시</t>
  </si>
  <si>
    <t>합  격</t>
  </si>
  <si>
    <t>특  수</t>
  </si>
  <si>
    <t>대  형</t>
  </si>
  <si>
    <t>보  통</t>
  </si>
  <si>
    <t>소  형</t>
  </si>
  <si>
    <t>보 통</t>
  </si>
  <si>
    <t>소 형</t>
  </si>
  <si>
    <t>원동기</t>
  </si>
  <si>
    <t>…</t>
  </si>
  <si>
    <t>2 0 0 1</t>
  </si>
  <si>
    <t>2 0 0 2</t>
  </si>
  <si>
    <t>2 0 0 3</t>
  </si>
  <si>
    <t>2 0 0 4</t>
  </si>
  <si>
    <t>2 0 0 5</t>
  </si>
  <si>
    <t>16∼19세</t>
  </si>
  <si>
    <t>20∼29세</t>
  </si>
  <si>
    <t>30∼39세</t>
  </si>
  <si>
    <t>40∼49세</t>
  </si>
  <si>
    <t>A</t>
  </si>
  <si>
    <t>B</t>
  </si>
  <si>
    <t>O</t>
  </si>
  <si>
    <t>AB</t>
  </si>
  <si>
    <t>합   계</t>
  </si>
  <si>
    <t>5 급</t>
  </si>
  <si>
    <t>6 급</t>
  </si>
  <si>
    <t>7 급</t>
  </si>
  <si>
    <t>8 급</t>
  </si>
  <si>
    <t>9 급</t>
  </si>
  <si>
    <t>중부소방서</t>
  </si>
  <si>
    <t>동    구</t>
  </si>
  <si>
    <t>동부소방서</t>
  </si>
  <si>
    <t>서    구</t>
  </si>
  <si>
    <t>서부소방서</t>
  </si>
  <si>
    <t>남    구</t>
  </si>
  <si>
    <t>북부소방서</t>
  </si>
  <si>
    <t>북    구</t>
  </si>
  <si>
    <t>수 성 구</t>
  </si>
  <si>
    <t>달서소방서</t>
  </si>
  <si>
    <t>달 서 구</t>
  </si>
  <si>
    <t>달 성 군</t>
  </si>
  <si>
    <t>정무직</t>
  </si>
  <si>
    <t>별정직</t>
  </si>
  <si>
    <t>연구관</t>
  </si>
  <si>
    <t>연구사</t>
  </si>
  <si>
    <t>지도관</t>
  </si>
  <si>
    <t>지도사</t>
  </si>
  <si>
    <t>1 급</t>
  </si>
  <si>
    <t>2 급</t>
  </si>
  <si>
    <t>3 급</t>
  </si>
  <si>
    <t>4 급</t>
  </si>
  <si>
    <t>중    구</t>
  </si>
  <si>
    <t>시</t>
  </si>
  <si>
    <t>관  용</t>
  </si>
  <si>
    <t>자가용</t>
  </si>
  <si>
    <t>영업용</t>
  </si>
  <si>
    <t>10 월</t>
  </si>
  <si>
    <t>11 월</t>
  </si>
  <si>
    <t>12 월</t>
  </si>
  <si>
    <t>수송인원</t>
  </si>
  <si>
    <t>등록대수</t>
  </si>
  <si>
    <t xml:space="preserve"> 1 월</t>
  </si>
  <si>
    <t xml:space="preserve"> 2 월</t>
  </si>
  <si>
    <t xml:space="preserve"> 3 월</t>
  </si>
  <si>
    <t xml:space="preserve"> 4 월</t>
  </si>
  <si>
    <t xml:space="preserve"> 5 월</t>
  </si>
  <si>
    <t xml:space="preserve"> 6 월</t>
  </si>
  <si>
    <t xml:space="preserve"> 7 월</t>
  </si>
  <si>
    <t xml:space="preserve"> 8 월</t>
  </si>
  <si>
    <t xml:space="preserve"> 9 월</t>
  </si>
  <si>
    <t>2 0 0 0</t>
  </si>
  <si>
    <t>1 월</t>
  </si>
  <si>
    <t>2 월</t>
  </si>
  <si>
    <t>3 월</t>
  </si>
  <si>
    <t>4 월</t>
  </si>
  <si>
    <t>5 월</t>
  </si>
  <si>
    <t>6 월</t>
  </si>
  <si>
    <t>7 월</t>
  </si>
  <si>
    <t>8 월</t>
  </si>
  <si>
    <t>9 월</t>
  </si>
  <si>
    <t>10월</t>
  </si>
  <si>
    <t>11월</t>
  </si>
  <si>
    <t>12월</t>
  </si>
  <si>
    <t>여  객</t>
  </si>
  <si>
    <t>화  물</t>
  </si>
  <si>
    <t>급  수  인  구</t>
  </si>
  <si>
    <t>시  설  용  량</t>
  </si>
  <si>
    <t>급   수   량</t>
  </si>
  <si>
    <t>1일 1인당 급수량</t>
  </si>
  <si>
    <t>급 수 전 수</t>
  </si>
  <si>
    <t>(%)</t>
  </si>
  <si>
    <t>(㎥/일)</t>
  </si>
  <si>
    <t>(ℓ)</t>
  </si>
  <si>
    <t>합    계</t>
  </si>
  <si>
    <t>가  정  용</t>
  </si>
  <si>
    <t>욕 탕 용</t>
  </si>
  <si>
    <t>공 공 용</t>
  </si>
  <si>
    <t>서 비 스 업</t>
  </si>
  <si>
    <t>점유율</t>
  </si>
  <si>
    <t>판매소수</t>
  </si>
  <si>
    <t>단위:세대,명</t>
  </si>
  <si>
    <t>연    별</t>
  </si>
  <si>
    <t>1 9 8 6</t>
  </si>
  <si>
    <t>1 9 8 7</t>
  </si>
  <si>
    <t>1 9 8 8</t>
  </si>
  <si>
    <t>1 9 8 9</t>
  </si>
  <si>
    <t>1 9 9 0</t>
  </si>
  <si>
    <t>1 9 9 1</t>
  </si>
  <si>
    <t>1 9 9 2</t>
  </si>
  <si>
    <t>1 9 9 3</t>
  </si>
  <si>
    <t>1 9 7 3</t>
  </si>
  <si>
    <t>1 9 9 4</t>
  </si>
  <si>
    <t>1 9 7 4</t>
  </si>
  <si>
    <t>1 9 9 5</t>
  </si>
  <si>
    <t>1 9 7 5</t>
  </si>
  <si>
    <t>1 9 9 6</t>
  </si>
  <si>
    <t>1 9 7 6</t>
  </si>
  <si>
    <t>1 9 9 7</t>
  </si>
  <si>
    <t>1 9 7 7</t>
  </si>
  <si>
    <t>1 9 9 8</t>
  </si>
  <si>
    <t>1 9 7 8</t>
  </si>
  <si>
    <t>1 9 9 9</t>
  </si>
  <si>
    <t>1 9 7 9</t>
  </si>
  <si>
    <t>1 9 8 0</t>
  </si>
  <si>
    <t>1 9 8 1</t>
  </si>
  <si>
    <t>1 9 8 2</t>
  </si>
  <si>
    <t>1 9 8 3</t>
  </si>
  <si>
    <t>1 9 8 4</t>
  </si>
  <si>
    <t>1 9 8 5</t>
  </si>
  <si>
    <t>총    계</t>
  </si>
  <si>
    <t>10 ~ 14</t>
  </si>
  <si>
    <t>15 ~ 19</t>
  </si>
  <si>
    <t>20 ~ 24</t>
  </si>
  <si>
    <t>25 ~ 29</t>
  </si>
  <si>
    <t>30 ~ 34</t>
  </si>
  <si>
    <t>35 ~ 39</t>
  </si>
  <si>
    <t>40 ~ 44</t>
  </si>
  <si>
    <t>45 ~ 49</t>
  </si>
  <si>
    <t>50 ~ 54</t>
  </si>
  <si>
    <t>55 ~ 59</t>
  </si>
  <si>
    <t>60 ~ 64</t>
  </si>
  <si>
    <t>65 ~ 69</t>
  </si>
  <si>
    <t>70 ~ 74</t>
  </si>
  <si>
    <t>75 ~ 79</t>
  </si>
  <si>
    <t>80 ~ 84</t>
  </si>
  <si>
    <t>85세 이상</t>
  </si>
  <si>
    <t>남    자</t>
  </si>
  <si>
    <t xml:space="preserve"> 0 ~ 4세</t>
  </si>
  <si>
    <t>5 ~ 9</t>
  </si>
  <si>
    <t>여    자</t>
  </si>
  <si>
    <t>외국인</t>
  </si>
  <si>
    <t>남</t>
  </si>
  <si>
    <t>2 0 0 6</t>
  </si>
  <si>
    <t xml:space="preserve">     </t>
  </si>
  <si>
    <t>제 조 업</t>
  </si>
  <si>
    <t>건 설 업</t>
  </si>
  <si>
    <t xml:space="preserve">     2/4</t>
  </si>
  <si>
    <t xml:space="preserve">     3/4</t>
  </si>
  <si>
    <t xml:space="preserve">     4/4</t>
  </si>
  <si>
    <t>총</t>
  </si>
  <si>
    <t xml:space="preserve">여 </t>
  </si>
  <si>
    <t>합  계</t>
  </si>
  <si>
    <t>보훈청</t>
  </si>
  <si>
    <t>교육청</t>
  </si>
  <si>
    <t>세무서</t>
  </si>
  <si>
    <t>전화국</t>
  </si>
  <si>
    <t>시·도</t>
  </si>
  <si>
    <t>경찰청</t>
  </si>
  <si>
    <t>경찰서</t>
  </si>
  <si>
    <t>소방서</t>
  </si>
  <si>
    <t>등기소</t>
  </si>
  <si>
    <t>직속기관</t>
  </si>
  <si>
    <t>원  예</t>
  </si>
  <si>
    <t>축  산</t>
  </si>
  <si>
    <t>수산업</t>
  </si>
  <si>
    <t>산  림</t>
  </si>
  <si>
    <t>구·군</t>
  </si>
  <si>
    <t>2 0 0 8</t>
  </si>
  <si>
    <t>2 0 0 7</t>
  </si>
  <si>
    <t>구성비</t>
  </si>
  <si>
    <t>소방감</t>
  </si>
  <si>
    <t>소방정</t>
  </si>
  <si>
    <t>소방령</t>
  </si>
  <si>
    <t>소방경</t>
  </si>
  <si>
    <t>소방위</t>
  </si>
  <si>
    <t>소방장</t>
  </si>
  <si>
    <t>소방교</t>
  </si>
  <si>
    <t>소방사</t>
  </si>
  <si>
    <t>연 별 및 구 군 별</t>
  </si>
  <si>
    <t xml:space="preserve">연 별
및
성 별 </t>
  </si>
  <si>
    <t>총     계</t>
  </si>
  <si>
    <t>1                      종</t>
  </si>
  <si>
    <t>2                     종</t>
  </si>
  <si>
    <t>계</t>
  </si>
  <si>
    <t>대    형</t>
  </si>
  <si>
    <t>보    통</t>
  </si>
  <si>
    <t>특    수</t>
  </si>
  <si>
    <t>보     통</t>
  </si>
  <si>
    <t>소      형</t>
  </si>
  <si>
    <t>원   동  기</t>
  </si>
  <si>
    <r>
      <t xml:space="preserve">합          계 </t>
    </r>
    <r>
      <rPr>
        <vertAlign val="superscript"/>
        <sz val="9"/>
        <rFont val="바탕체"/>
        <family val="1"/>
      </rPr>
      <t>1)</t>
    </r>
  </si>
  <si>
    <t>승       용      차</t>
  </si>
  <si>
    <t>승        합       차</t>
  </si>
  <si>
    <t>화        물       차</t>
  </si>
  <si>
    <t>특        수       차</t>
  </si>
  <si>
    <t>연 별 및 월    별</t>
  </si>
  <si>
    <t xml:space="preserve">여                                        객      </t>
  </si>
  <si>
    <t>시  내  버  스</t>
  </si>
  <si>
    <t>시  외  버  스</t>
  </si>
  <si>
    <t>등록대수</t>
  </si>
  <si>
    <t>연 별 및   
구 군 별</t>
  </si>
  <si>
    <t>연 별 및</t>
  </si>
  <si>
    <t>월    별</t>
  </si>
  <si>
    <t>도시가스(LNG)</t>
  </si>
  <si>
    <t>프   로   판 (LPG)</t>
  </si>
  <si>
    <t xml:space="preserve">부   탄   </t>
  </si>
  <si>
    <t>연 별 및   분 기 별</t>
  </si>
  <si>
    <t>합     계</t>
  </si>
  <si>
    <t>관리자</t>
  </si>
  <si>
    <t>전문가 및 관련종사자</t>
  </si>
  <si>
    <t>사무종사자</t>
  </si>
  <si>
    <t>서비스종사자</t>
  </si>
  <si>
    <t>판매종사자</t>
  </si>
  <si>
    <t>기능원 및 관련기능</t>
  </si>
  <si>
    <t>장치, 기계조작 및</t>
  </si>
  <si>
    <t>단순노무종사자</t>
  </si>
  <si>
    <t>조립종사자</t>
  </si>
  <si>
    <t>자</t>
  </si>
  <si>
    <t>2 0 0 9</t>
  </si>
  <si>
    <t>소방준감</t>
  </si>
  <si>
    <t>농림어업숙련종사자</t>
  </si>
  <si>
    <t>2 0 1 0</t>
  </si>
  <si>
    <t xml:space="preserve"> 2 0 1 0 </t>
  </si>
  <si>
    <t xml:space="preserve"> 2. 구·군별 세대 및 인구 </t>
  </si>
  <si>
    <t>2 0 1 1</t>
  </si>
  <si>
    <t xml:space="preserve"> 2 0 1 1 </t>
  </si>
  <si>
    <t>일 반 용</t>
  </si>
  <si>
    <r>
      <t>원·정수 판매</t>
    </r>
    <r>
      <rPr>
        <vertAlign val="superscript"/>
        <sz val="11"/>
        <rFont val="바탕체"/>
        <family val="1"/>
      </rPr>
      <t>1)</t>
    </r>
  </si>
  <si>
    <t>여</t>
  </si>
  <si>
    <t>연 별 및   구 군 별</t>
  </si>
  <si>
    <r>
      <t>세  대</t>
    </r>
    <r>
      <rPr>
        <vertAlign val="superscript"/>
        <sz val="11"/>
        <rFont val="바탕체"/>
        <family val="1"/>
      </rPr>
      <t>1)</t>
    </r>
  </si>
  <si>
    <t>세대당     인  구</t>
  </si>
  <si>
    <t>합        계</t>
  </si>
  <si>
    <t>한     국     인</t>
  </si>
  <si>
    <t>외     국     인</t>
  </si>
  <si>
    <t>면 적(㎢)</t>
  </si>
  <si>
    <t>2 0 1 2</t>
  </si>
  <si>
    <t>성 별 및     5세계급별</t>
  </si>
  <si>
    <t xml:space="preserve"> 2 0 1 2 </t>
  </si>
  <si>
    <t>이 륜 자 동 차</t>
  </si>
  <si>
    <t>전     세</t>
  </si>
  <si>
    <t>유공자</t>
  </si>
  <si>
    <t>장애인</t>
  </si>
  <si>
    <t>경로자</t>
  </si>
  <si>
    <t>할인</t>
  </si>
  <si>
    <t>일반</t>
  </si>
  <si>
    <t>어린이</t>
  </si>
  <si>
    <t>청소년</t>
  </si>
  <si>
    <t>기타</t>
  </si>
  <si>
    <t>우   대   권</t>
  </si>
  <si>
    <t>보   통   권</t>
  </si>
  <si>
    <t>후불카드</t>
  </si>
  <si>
    <t>선  불  카  드</t>
  </si>
  <si>
    <t>합계</t>
  </si>
  <si>
    <t>연 별 및 
월    별</t>
  </si>
  <si>
    <t>여  객</t>
  </si>
  <si>
    <t>운 항</t>
  </si>
  <si>
    <t>출      국</t>
  </si>
  <si>
    <t>입     국</t>
  </si>
  <si>
    <t>출         발</t>
  </si>
  <si>
    <t>도       착</t>
  </si>
  <si>
    <t>국             제           선</t>
  </si>
  <si>
    <t>국         내          선</t>
  </si>
  <si>
    <t>연 별 및 성    별</t>
  </si>
  <si>
    <t>공업용</t>
  </si>
  <si>
    <t>50세이상</t>
  </si>
  <si>
    <t>연   별</t>
  </si>
  <si>
    <t>기   타</t>
  </si>
  <si>
    <t>군  인</t>
  </si>
  <si>
    <t>회 사 원</t>
  </si>
  <si>
    <t>공 무 원</t>
  </si>
  <si>
    <t>학   생</t>
  </si>
  <si>
    <t>기타</t>
  </si>
  <si>
    <t>직장</t>
  </si>
  <si>
    <t>학  교</t>
  </si>
  <si>
    <t>예비군
훈련장</t>
  </si>
  <si>
    <t>군부대</t>
  </si>
  <si>
    <t>가  두</t>
  </si>
  <si>
    <t>헌혈의집</t>
  </si>
  <si>
    <t>혈 액 원</t>
  </si>
  <si>
    <t>장                    소                    별</t>
  </si>
  <si>
    <t>27. 경 제 활 동 인 구 총 괄</t>
  </si>
  <si>
    <t>면적(㎢)</t>
  </si>
  <si>
    <t>외국인</t>
  </si>
  <si>
    <t>한국인</t>
  </si>
  <si>
    <t>세대당 
인  구</t>
  </si>
  <si>
    <t>인  구
증가율(%)</t>
  </si>
  <si>
    <t>등            록            인           구</t>
  </si>
  <si>
    <t>인구밀도</t>
  </si>
  <si>
    <t>인  구
증가율
(%)</t>
  </si>
  <si>
    <t>합  계</t>
  </si>
  <si>
    <t>일                       반                      직</t>
  </si>
  <si>
    <t>연별및 
구군별</t>
  </si>
  <si>
    <t>○ 수성구(없음, 수성아트피아 폐지 '10.8.)</t>
  </si>
  <si>
    <t>○ 북구(북구문화회관)</t>
  </si>
  <si>
    <t>○ 남구(대덕문화전당)</t>
  </si>
  <si>
    <t>○ 서구(서구문화회관)</t>
  </si>
  <si>
    <t>○ 달성군 읍면출장소(공단, 서재)</t>
  </si>
  <si>
    <t>○ 중구(봉산문화회관)</t>
  </si>
  <si>
    <t>&lt;출장소&gt;</t>
  </si>
  <si>
    <t>&lt;구군 사업소&gt;</t>
  </si>
  <si>
    <t>○ 달성군(환경자원사업소)</t>
  </si>
  <si>
    <t>○ 달성군(농업기술센터)</t>
  </si>
  <si>
    <t>○ 8개 구군 (보건소)</t>
  </si>
  <si>
    <t>○ 수성구(대구미술관, 체육시설관리사무소, 차량등록, 어린이회관)</t>
  </si>
  <si>
    <t>&lt;구군 직속기관&gt;</t>
  </si>
  <si>
    <t>○ 북구(농수산물도매시장, 여성회관)</t>
  </si>
  <si>
    <t>○ 남구(상수도사업본부, 앞산공원관리)</t>
  </si>
  <si>
    <t>○ 서구(없음)</t>
  </si>
  <si>
    <t>○ 수성구(보건환경연구원)</t>
  </si>
  <si>
    <t>○ 동구(팔공산자연공원, 동부여성회관)</t>
  </si>
  <si>
    <t>○ 동구(농업기술센터)</t>
  </si>
  <si>
    <t>○ 중구(건설본부, 대구시민회관, 달성공원)</t>
  </si>
  <si>
    <t>○ 중구(공무원교육원)</t>
  </si>
  <si>
    <t>&lt;시 사업소&gt;</t>
  </si>
  <si>
    <t>제조업</t>
  </si>
  <si>
    <t>광   업</t>
  </si>
  <si>
    <t>농  림    수산업</t>
  </si>
  <si>
    <t>점유율(%)</t>
  </si>
  <si>
    <t xml:space="preserve">   산       업        용</t>
  </si>
  <si>
    <t>가 정 용</t>
  </si>
  <si>
    <t>판매량(t)</t>
  </si>
  <si>
    <t>판매량(1,000㎥)</t>
  </si>
  <si>
    <t>61세이상</t>
  </si>
  <si>
    <t>51∼60세</t>
  </si>
  <si>
    <t>41∼50세</t>
  </si>
  <si>
    <t>31∼40세</t>
  </si>
  <si>
    <t>21∼30세</t>
  </si>
  <si>
    <t>20세이하</t>
  </si>
  <si>
    <t>10년복수</t>
  </si>
  <si>
    <t>5년복수</t>
  </si>
  <si>
    <t>5년미만
복수</t>
  </si>
  <si>
    <t>1년복수</t>
  </si>
  <si>
    <t>1년단수</t>
  </si>
  <si>
    <t>여행증명</t>
  </si>
  <si>
    <t>거주</t>
  </si>
  <si>
    <t>관용</t>
  </si>
  <si>
    <t>연              령              별</t>
  </si>
  <si>
    <t>기        간        별</t>
  </si>
  <si>
    <t>목     적     별</t>
  </si>
  <si>
    <t>성    별</t>
  </si>
  <si>
    <t>연별및     월  별</t>
  </si>
  <si>
    <t>&lt;시 직속기관&gt;</t>
  </si>
  <si>
    <t xml:space="preserve"> ２3. 용 도 별  전  력  사  용  량</t>
  </si>
  <si>
    <t xml:space="preserve"> 1. 등 록 인 구 추 이</t>
  </si>
  <si>
    <t>2 0 1 4</t>
  </si>
  <si>
    <t>2 0 1 3</t>
  </si>
  <si>
    <t>2 0 1 4</t>
  </si>
  <si>
    <t>등        록        인        구</t>
  </si>
  <si>
    <r>
      <t>65세이상   고령자</t>
    </r>
    <r>
      <rPr>
        <vertAlign val="superscript"/>
        <sz val="11"/>
        <rFont val="바탕체"/>
        <family val="1"/>
      </rPr>
      <t>2)</t>
    </r>
  </si>
  <si>
    <t>인 구 밀 도(명/㎢)</t>
  </si>
  <si>
    <t>인  구</t>
  </si>
  <si>
    <t>구성비</t>
  </si>
  <si>
    <t>인  구</t>
  </si>
  <si>
    <t>구성비</t>
  </si>
  <si>
    <t>0 ~ 4세</t>
  </si>
  <si>
    <t>5 ~ 9</t>
  </si>
  <si>
    <t xml:space="preserve"> 2 0 1 3 </t>
  </si>
  <si>
    <t>연 별 및   소방서별</t>
  </si>
  <si>
    <t>합 계</t>
  </si>
  <si>
    <t>소                 방                 직</t>
  </si>
  <si>
    <t>직    업    별</t>
  </si>
  <si>
    <t xml:space="preserve">       연       령       별</t>
  </si>
  <si>
    <t>혈  액  형  별</t>
  </si>
  <si>
    <t>2 0 1 4</t>
  </si>
  <si>
    <t>소방서</t>
  </si>
  <si>
    <t>동·읍·면</t>
  </si>
  <si>
    <t>구·군</t>
  </si>
  <si>
    <t>본  청</t>
  </si>
  <si>
    <t>합  계</t>
  </si>
  <si>
    <t>연 별 및  
직 능 별</t>
  </si>
  <si>
    <r>
      <t>○ 달서구(도시철도건설본부, 시설안전관리사업소, 종합복지회관, 문화예술회관, 수목원</t>
    </r>
    <r>
      <rPr>
        <sz val="11"/>
        <rFont val="돋움"/>
        <family val="3"/>
      </rPr>
      <t xml:space="preserve">, </t>
    </r>
    <r>
      <rPr>
        <sz val="11"/>
        <rFont val="돋움"/>
        <family val="3"/>
      </rPr>
      <t>두류공원)</t>
    </r>
  </si>
  <si>
    <t>읍·면</t>
  </si>
  <si>
    <t>시</t>
  </si>
  <si>
    <r>
      <t>시</t>
    </r>
    <r>
      <rPr>
        <vertAlign val="superscript"/>
        <sz val="11"/>
        <color indexed="8"/>
        <rFont val="바탕체"/>
        <family val="1"/>
      </rPr>
      <t>1)</t>
    </r>
  </si>
  <si>
    <r>
      <t>기타</t>
    </r>
    <r>
      <rPr>
        <vertAlign val="superscript"/>
        <sz val="11"/>
        <rFont val="바탕체"/>
        <family val="1"/>
      </rPr>
      <t>7)</t>
    </r>
  </si>
  <si>
    <t>농  업</t>
  </si>
  <si>
    <r>
      <t>교도소</t>
    </r>
    <r>
      <rPr>
        <vertAlign val="superscript"/>
        <sz val="11"/>
        <color indexed="8"/>
        <rFont val="바탕체"/>
        <family val="1"/>
      </rPr>
      <t>2)</t>
    </r>
  </si>
  <si>
    <t>검찰청   지  청</t>
  </si>
  <si>
    <t>법원 · 지원</t>
  </si>
  <si>
    <t>119안전센터</t>
  </si>
  <si>
    <t>소방  본부</t>
  </si>
  <si>
    <t>순찰지구대·파출소</t>
  </si>
  <si>
    <t>사 업 소</t>
  </si>
  <si>
    <t>출   장   소</t>
  </si>
  <si>
    <t>직속기관</t>
  </si>
  <si>
    <t>동읍면</t>
  </si>
  <si>
    <t>협     동     조     합</t>
  </si>
  <si>
    <t>한국
농어촌
공사</t>
  </si>
  <si>
    <r>
      <t>신문사</t>
    </r>
    <r>
      <rPr>
        <vertAlign val="superscript"/>
        <sz val="10"/>
        <rFont val="바탕체"/>
        <family val="1"/>
      </rPr>
      <t>6)</t>
    </r>
  </si>
  <si>
    <r>
      <t>방송사</t>
    </r>
    <r>
      <rPr>
        <vertAlign val="superscript"/>
        <sz val="10"/>
        <rFont val="바탕체"/>
        <family val="1"/>
      </rPr>
      <t>5)</t>
    </r>
  </si>
  <si>
    <r>
      <t>기  타  중앙직속기관</t>
    </r>
    <r>
      <rPr>
        <vertAlign val="superscript"/>
        <sz val="11"/>
        <rFont val="바탕체"/>
        <family val="1"/>
      </rPr>
      <t>4)</t>
    </r>
  </si>
  <si>
    <t>국립농산물품질관리원</t>
  </si>
  <si>
    <r>
      <t>우체국    관 서</t>
    </r>
    <r>
      <rPr>
        <vertAlign val="superscript"/>
        <sz val="11"/>
        <color indexed="8"/>
        <rFont val="바탕체"/>
        <family val="1"/>
      </rPr>
      <t>3)</t>
    </r>
  </si>
  <si>
    <t xml:space="preserve">  법 원 검 찰 관 서 </t>
  </si>
  <si>
    <t>경  찰 ·  소   방   관   서</t>
  </si>
  <si>
    <t>지    방    행    정    관    서</t>
  </si>
  <si>
    <t>연 별 및 구 군 별</t>
  </si>
  <si>
    <t xml:space="preserve"> 10. 관 내 관 공 서 및 주 요 기 관</t>
  </si>
  <si>
    <t>고도(3차)</t>
  </si>
  <si>
    <t>생물학적(2차)</t>
  </si>
  <si>
    <t>물리적(1차)</t>
  </si>
  <si>
    <t>하수도
보급률
(%)</t>
  </si>
  <si>
    <t>총인구(명)</t>
  </si>
  <si>
    <t>인구
밀도
(명/㎢)</t>
  </si>
  <si>
    <t>계</t>
  </si>
  <si>
    <t>시의회사무처, 직속기관 
및 시 사업소</t>
  </si>
  <si>
    <t>(개)</t>
  </si>
  <si>
    <t>연 별 및 
사업소별</t>
  </si>
  <si>
    <t>총  인  구</t>
  </si>
  <si>
    <t>보급률</t>
  </si>
  <si>
    <t>2 0 1 4</t>
  </si>
  <si>
    <t>2 0 1 5</t>
  </si>
  <si>
    <t>2 0 1 5</t>
  </si>
  <si>
    <t>인  구</t>
  </si>
  <si>
    <t>구성비</t>
  </si>
  <si>
    <t xml:space="preserve"> 3. 연령(5세계급) 및 성별 인구</t>
  </si>
  <si>
    <t xml:space="preserve"> 4. 공 무 원  총 괄</t>
  </si>
  <si>
    <t xml:space="preserve"> 2 0 1 0 </t>
  </si>
  <si>
    <t xml:space="preserve"> 5.  시 본 청 공 무 원</t>
  </si>
  <si>
    <t xml:space="preserve">  6. 시의회 사무처, 시 직속기관 및 시 사업소 공무원</t>
  </si>
  <si>
    <t xml:space="preserve">  7. 구·군 공 무 원</t>
  </si>
  <si>
    <t xml:space="preserve">  8. 동·읍·면  공 무 원</t>
  </si>
  <si>
    <t xml:space="preserve"> 9. 소   방   공   무   원  </t>
  </si>
  <si>
    <t>2 0 1 5</t>
  </si>
  <si>
    <t>택    시</t>
  </si>
  <si>
    <t>수송인원</t>
  </si>
  <si>
    <t xml:space="preserve">  19.  상     수      도</t>
  </si>
  <si>
    <t>2 0 0 9</t>
  </si>
  <si>
    <t xml:space="preserve">  20.  하수도 인구 및 보급률</t>
  </si>
  <si>
    <t xml:space="preserve">  21.  급  수  사  용  량</t>
  </si>
  <si>
    <t xml:space="preserve"> 22.  급  수  사  용  료  부  과</t>
  </si>
  <si>
    <t xml:space="preserve">  24. 가  스  공  급  량</t>
  </si>
  <si>
    <t>2 0 1 5</t>
  </si>
  <si>
    <t xml:space="preserve">  25. 헌  혈  사  업  실  적</t>
  </si>
  <si>
    <t xml:space="preserve">  26. 여  권  발  급</t>
  </si>
  <si>
    <t>2 0 1 5</t>
  </si>
  <si>
    <t xml:space="preserve">  28.  산  업  별   취  업  자</t>
  </si>
  <si>
    <t xml:space="preserve">  29.  직  업  별   취  업  자</t>
  </si>
  <si>
    <t>2 0 1 6</t>
  </si>
  <si>
    <t>2 0 1 7</t>
  </si>
  <si>
    <t>인  구</t>
  </si>
  <si>
    <t>구성비</t>
  </si>
  <si>
    <r>
      <t>평균연령</t>
    </r>
    <r>
      <rPr>
        <vertAlign val="superscript"/>
        <sz val="11"/>
        <rFont val="바탕체"/>
        <family val="1"/>
      </rPr>
      <t>3)</t>
    </r>
  </si>
  <si>
    <t>2 0 1 5</t>
  </si>
  <si>
    <t>2 0 1 6</t>
  </si>
  <si>
    <t>2 0 1 7</t>
  </si>
  <si>
    <t>정 무 직</t>
  </si>
  <si>
    <t>별 정 직</t>
  </si>
  <si>
    <t>특 정 직</t>
  </si>
  <si>
    <t>고위공무원</t>
  </si>
  <si>
    <t>일 반 직</t>
  </si>
  <si>
    <t>연 별 및 실 과 별</t>
  </si>
  <si>
    <t>합  계</t>
  </si>
  <si>
    <t>정무직</t>
  </si>
  <si>
    <t>별정직</t>
  </si>
  <si>
    <t>특정직</t>
  </si>
  <si>
    <t>고위 
공무원</t>
  </si>
  <si>
    <t>연구관</t>
  </si>
  <si>
    <t>연구사</t>
  </si>
  <si>
    <t>지도관</t>
  </si>
  <si>
    <t>지도사</t>
  </si>
  <si>
    <t>1급</t>
  </si>
  <si>
    <t>2~3급</t>
  </si>
  <si>
    <t>3~4급</t>
  </si>
  <si>
    <t>4~5급</t>
  </si>
  <si>
    <t>전문경력관
가군</t>
  </si>
  <si>
    <t>전문경력관
나군</t>
  </si>
  <si>
    <t>2 0 1 7</t>
  </si>
  <si>
    <t>연별 및 기관별</t>
  </si>
  <si>
    <t>합   계</t>
  </si>
  <si>
    <t>별정직</t>
  </si>
  <si>
    <t>특정직</t>
  </si>
  <si>
    <t>고위
공무원</t>
  </si>
  <si>
    <t xml:space="preserve">        일              반               직</t>
  </si>
  <si>
    <t>연구관</t>
  </si>
  <si>
    <t>연구사</t>
  </si>
  <si>
    <t>지도관</t>
  </si>
  <si>
    <t>지도사</t>
  </si>
  <si>
    <t>1급</t>
  </si>
  <si>
    <t>2~3급</t>
  </si>
  <si>
    <t>전문경력관
가군</t>
  </si>
  <si>
    <t>전문경력관
나군</t>
  </si>
  <si>
    <t>4 급</t>
  </si>
  <si>
    <t>중    구</t>
  </si>
  <si>
    <t>2 0 1 5</t>
  </si>
  <si>
    <t>…</t>
  </si>
  <si>
    <t>2 0 1 7</t>
  </si>
  <si>
    <t>전문경력관</t>
  </si>
  <si>
    <t>남자</t>
  </si>
  <si>
    <t>여자</t>
  </si>
  <si>
    <t>…</t>
  </si>
  <si>
    <t>연별및
분기별</t>
  </si>
  <si>
    <t>15세이상
인구</t>
  </si>
  <si>
    <t>경제활동
참가율(%)</t>
  </si>
  <si>
    <t>실업률(%)</t>
  </si>
  <si>
    <t>경제활동인구</t>
  </si>
  <si>
    <t>비경제활동인구</t>
  </si>
  <si>
    <t>취업자</t>
  </si>
  <si>
    <t>실업자</t>
  </si>
  <si>
    <t>합계</t>
  </si>
  <si>
    <t>고용률
(%)</t>
  </si>
  <si>
    <t>가사·육아</t>
  </si>
  <si>
    <t>기타</t>
  </si>
  <si>
    <r>
      <t>통학</t>
    </r>
    <r>
      <rPr>
        <vertAlign val="superscript"/>
        <sz val="11"/>
        <rFont val="바탕체"/>
        <family val="1"/>
      </rPr>
      <t>1)</t>
    </r>
  </si>
  <si>
    <t>연 별 및   분 기 별</t>
  </si>
  <si>
    <t xml:space="preserve"> 2016. 1/4</t>
  </si>
  <si>
    <t>합    계</t>
  </si>
  <si>
    <t xml:space="preserve">     사회 간접 자본  및 기타서비스업</t>
  </si>
  <si>
    <t>전기·운수·
통신·금융</t>
  </si>
  <si>
    <t>사업·개인·
공공서비스 
및 기타</t>
  </si>
  <si>
    <t>구성비</t>
  </si>
  <si>
    <t>2 0 1 7</t>
  </si>
  <si>
    <t xml:space="preserve"> 2017. 1/4</t>
  </si>
  <si>
    <t>종사자</t>
  </si>
  <si>
    <r>
      <t>세 대</t>
    </r>
    <r>
      <rPr>
        <vertAlign val="superscript"/>
        <sz val="11"/>
        <rFont val="바탕체"/>
        <family val="1"/>
      </rPr>
      <t>1)</t>
    </r>
  </si>
  <si>
    <r>
      <t>65세이상
고령자</t>
    </r>
    <r>
      <rPr>
        <vertAlign val="superscript"/>
        <sz val="11"/>
        <rFont val="바탕체"/>
        <family val="1"/>
      </rPr>
      <t>2)</t>
    </r>
  </si>
  <si>
    <t>단위: 세대, 명</t>
  </si>
  <si>
    <t>자료: 데이터통계담당관</t>
  </si>
  <si>
    <t xml:space="preserve">  주: 1990년까지는 상주인구조사 결과이며, 1991년 이후는 주민등록인구통계 결과임(외국인 포함)</t>
  </si>
  <si>
    <t xml:space="preserve">      1)외국인 세대수 제외('98년부터 적용)</t>
  </si>
  <si>
    <t xml:space="preserve">      2)외국인 제외</t>
  </si>
  <si>
    <t xml:space="preserve">  주: 당해년도 12월 31일 현재 주민등록인구통계 결과임</t>
  </si>
  <si>
    <t xml:space="preserve">      1)외국인 세대수 제외</t>
  </si>
  <si>
    <t xml:space="preserve">      2)외국인 제외  </t>
  </si>
  <si>
    <t xml:space="preserve">      3)2016년부터 평균연령 추가</t>
  </si>
  <si>
    <t>단위: 세대, 명</t>
  </si>
  <si>
    <t>단위: 명, %</t>
  </si>
  <si>
    <t xml:space="preserve">  주: 1.주민등록인구통계 자료</t>
  </si>
  <si>
    <t xml:space="preserve">      2.외국인 제외</t>
  </si>
  <si>
    <t>단위: 명</t>
  </si>
  <si>
    <t>자료: 정책기획관</t>
  </si>
  <si>
    <t xml:space="preserve">  주: ( )는 국가직공무원 수</t>
  </si>
  <si>
    <t xml:space="preserve">  주: 구·군청 의회, 동읍면 공무원 포함</t>
  </si>
  <si>
    <t>단위: 명</t>
  </si>
  <si>
    <t xml:space="preserve"> 단위: 명</t>
  </si>
  <si>
    <t>자료: 소방안전본부</t>
  </si>
  <si>
    <t xml:space="preserve">   주: 1.합계란에 의용소방대원 제외</t>
  </si>
  <si>
    <t>단위: 개소</t>
  </si>
  <si>
    <t>자료: 구·군</t>
  </si>
  <si>
    <t xml:space="preserve">  주: 1)직속기관중 소방서는 소방관서에만 집계</t>
  </si>
  <si>
    <t xml:space="preserve">      2)소년원, 구치소 등 포함   </t>
  </si>
  <si>
    <t xml:space="preserve">      3)우편집중국 북구 포함, 우편취급소 제외</t>
  </si>
  <si>
    <t xml:space="preserve">      4)본청은 제외   </t>
  </si>
  <si>
    <t xml:space="preserve">      5)라디오방송국 포함, 유선방송 제외</t>
  </si>
  <si>
    <t xml:space="preserve">      7)신용협동조합과 신협지소 등 포함</t>
  </si>
  <si>
    <t xml:space="preserve">      6)종합일간신문사에 한함</t>
  </si>
  <si>
    <t>○ 동구(없음, 아양아트센터 폐지 '13.07.)</t>
  </si>
  <si>
    <t>○ 달서구(없음, 웃는아트센타 폐지 '10.8.)</t>
  </si>
  <si>
    <t>○ 달성군(시설관리사업소. 시설관리사업소 폐지 '04.04.)</t>
  </si>
  <si>
    <t>단위: 대</t>
  </si>
  <si>
    <t>자료: 교통정책과, 택시물류과</t>
  </si>
  <si>
    <t xml:space="preserve">  주: 1)이륜자동차 미포함</t>
  </si>
  <si>
    <t>단위: 명, 톤</t>
  </si>
  <si>
    <t>자료: 버스운영과, 택시물류과</t>
  </si>
  <si>
    <t>자료: 대구도시철도공사</t>
  </si>
  <si>
    <t xml:space="preserve">  주: 승차기준임</t>
  </si>
  <si>
    <t>단위: 편, 명, 톤</t>
  </si>
  <si>
    <t>자료: 한국공항공사 대구지사</t>
  </si>
  <si>
    <t xml:space="preserve">  주: 운항(여객기·화물기포함), 여객(유아포함), 화물(수화물·우편포함)</t>
  </si>
  <si>
    <t>단위: 명</t>
  </si>
  <si>
    <t>자료: 대구지방경찰청</t>
  </si>
  <si>
    <t>단위: 천원</t>
  </si>
  <si>
    <t>자료: 상수도사업본부</t>
  </si>
  <si>
    <t>단위: 명, %</t>
  </si>
  <si>
    <t>자료: 수질개선과</t>
  </si>
  <si>
    <t>단위: ㎥</t>
  </si>
  <si>
    <t xml:space="preserve">  주: 1)타 자치단체 원·정수 판매량(북부:칠곡, 수성:경산, 달성:창녕)</t>
  </si>
  <si>
    <t>자료: 상수도사업본부</t>
  </si>
  <si>
    <t xml:space="preserve">  주: 1)타 자치단체 원·정수 판매수입(북부:칠곡, 달성:창녕)</t>
  </si>
  <si>
    <t>단위: MWh</t>
  </si>
  <si>
    <t>자료: 한국전력공사 대구경북지역본부</t>
  </si>
  <si>
    <t>단위: 개소</t>
  </si>
  <si>
    <t>자료: 물에너지산업과</t>
  </si>
  <si>
    <t>단위: 명</t>
  </si>
  <si>
    <t>자료: 대한적십자사 대구경북혈액원</t>
  </si>
  <si>
    <t xml:space="preserve">  주: 대구광역시 및 경상북도 전체 헌혈자 수임</t>
  </si>
  <si>
    <t>자료: 행복민원과</t>
  </si>
  <si>
    <t>단위: 천명</t>
  </si>
  <si>
    <t>자료: 「경제활동인구조사」, 「지역별고용조사」통계청고용통계과</t>
  </si>
  <si>
    <t xml:space="preserve">  주: 2015년 인구총조사(등록센서스) 결과를 토대로 소급작성된 추계인구의 변경을 반영하여 2018년 1월에 2000년 7월 ~ 2017년 12월까지의 자료가 변경됨</t>
  </si>
  <si>
    <t xml:space="preserve">      1)정규교육기관 재학, 입시학원 수강, 취업을 위한 학원, 기관수강 등을 포함</t>
  </si>
  <si>
    <t>단위: 천명, %</t>
  </si>
  <si>
    <t>자료: 「경제활동인구조사」통계청 고용통계과</t>
  </si>
  <si>
    <t xml:space="preserve">  주: 1.2015년 인구총조사(등록센서스) 결과를 토대로 소급작성된 추계인구의 변경을 반영하여 2018년 1월에 2000년 7월 ~ 2017년 12월까지의 자료가 변경됨</t>
  </si>
  <si>
    <t xml:space="preserve">      2.한국표준산업분류 10차개정(2017년) 기준</t>
  </si>
  <si>
    <t>2 0 1 8</t>
  </si>
  <si>
    <t>2 0 1 8</t>
  </si>
  <si>
    <t>2 0 1 7</t>
  </si>
  <si>
    <r>
      <rPr>
        <b/>
        <sz val="16"/>
        <rFont val="맑은 고딕"/>
        <family val="3"/>
      </rPr>
      <t>ⅩⅥ</t>
    </r>
    <r>
      <rPr>
        <b/>
        <sz val="16"/>
        <rFont val="바탕체"/>
        <family val="1"/>
      </rPr>
      <t>. 시 정 통 계</t>
    </r>
  </si>
  <si>
    <t>2 0 1 8</t>
  </si>
  <si>
    <t>42.2</t>
  </si>
  <si>
    <t>중     구</t>
  </si>
  <si>
    <t>동     구</t>
  </si>
  <si>
    <t>서     구</t>
  </si>
  <si>
    <t>남     구</t>
  </si>
  <si>
    <t>북     구</t>
  </si>
  <si>
    <t>임기제</t>
  </si>
  <si>
    <t>기타</t>
  </si>
  <si>
    <r>
      <t xml:space="preserve">         일              반               직</t>
    </r>
    <r>
      <rPr>
        <vertAlign val="superscript"/>
        <sz val="11"/>
        <rFont val="바탕체"/>
        <family val="1"/>
      </rPr>
      <t>1)</t>
    </r>
  </si>
  <si>
    <t>기  타</t>
  </si>
  <si>
    <t>일반직</t>
  </si>
  <si>
    <t>기타직</t>
  </si>
  <si>
    <t xml:space="preserve">       2.정원기준</t>
  </si>
  <si>
    <t xml:space="preserve">       3.소방안전본부는 시본청공무원에 포함</t>
  </si>
  <si>
    <t>소방정감</t>
  </si>
  <si>
    <t xml:space="preserve">  주:1.( )는 국가직공무원수 임</t>
  </si>
  <si>
    <t xml:space="preserve">     3.전문직은 일반직에 포함되어 있음</t>
  </si>
  <si>
    <t>임기제</t>
  </si>
  <si>
    <t>기타</t>
  </si>
  <si>
    <t>녹색환경국</t>
  </si>
  <si>
    <t>시민행복교육국</t>
  </si>
  <si>
    <t>자치행정국</t>
  </si>
  <si>
    <t>보건복지국</t>
  </si>
  <si>
    <t>문화체육관광국</t>
  </si>
  <si>
    <t>의 회 사 무 처</t>
  </si>
  <si>
    <t>공무원교육원</t>
  </si>
  <si>
    <t>보건환경연구원</t>
  </si>
  <si>
    <t>농업기술센터</t>
  </si>
  <si>
    <t>소   방   서</t>
  </si>
  <si>
    <t>상수도사업본부</t>
  </si>
  <si>
    <t>건설본부</t>
  </si>
  <si>
    <t>도시철도건설본부</t>
  </si>
  <si>
    <t>서울본부</t>
  </si>
  <si>
    <t>시설안전관리사업소</t>
  </si>
  <si>
    <t>환경자원사업소</t>
  </si>
  <si>
    <t>종합복지회관</t>
  </si>
  <si>
    <t>여성회관</t>
  </si>
  <si>
    <t>문화예술회관</t>
  </si>
  <si>
    <t>대구미술관</t>
  </si>
  <si>
    <t>대구콘서트하우스</t>
  </si>
  <si>
    <t>체육시설관리사무소</t>
  </si>
  <si>
    <t>차량등록사업소</t>
  </si>
  <si>
    <t>수목원관리사무소</t>
  </si>
  <si>
    <t>동부여성문화회관</t>
  </si>
  <si>
    <t>어린이회관</t>
  </si>
  <si>
    <t>경제자유구역청</t>
  </si>
  <si>
    <t>수성소방서</t>
  </si>
  <si>
    <t>달성소방서</t>
  </si>
  <si>
    <t>강서소방서</t>
  </si>
  <si>
    <t>단위:개소,명</t>
  </si>
  <si>
    <t xml:space="preserve">합계  </t>
  </si>
  <si>
    <t>아동복지시설</t>
  </si>
  <si>
    <t>노인복지시설</t>
  </si>
  <si>
    <t>장애인복지시설</t>
  </si>
  <si>
    <t>여성복지시설</t>
  </si>
  <si>
    <t>정신보건시설</t>
  </si>
  <si>
    <t>노숙인생활시설</t>
  </si>
  <si>
    <t>기   타</t>
  </si>
  <si>
    <t>시설수</t>
  </si>
  <si>
    <t>생활 및 
이용인원</t>
  </si>
  <si>
    <t>생활인원</t>
  </si>
  <si>
    <t>이용인원</t>
  </si>
  <si>
    <t>자료:청소년과, 어르신복지과, 장애인복지과, 여성가족정책과,복지정책관</t>
  </si>
  <si>
    <t xml:space="preserve">  주:기타항목은 지역아동센터 등 작성</t>
  </si>
  <si>
    <t>11. 사 회 복 지 시 설</t>
  </si>
  <si>
    <t>단위: 호, %</t>
  </si>
  <si>
    <t>연 별 및 
구 군 별</t>
  </si>
  <si>
    <r>
      <t>총 주택수</t>
    </r>
    <r>
      <rPr>
        <vertAlign val="superscript"/>
        <sz val="11"/>
        <rFont val="바탕체"/>
        <family val="1"/>
      </rPr>
      <t>1)</t>
    </r>
  </si>
  <si>
    <r>
      <t>개인소유 주택수</t>
    </r>
    <r>
      <rPr>
        <vertAlign val="superscript"/>
        <sz val="11"/>
        <rFont val="바탕체"/>
        <family val="1"/>
      </rPr>
      <t>2)</t>
    </r>
  </si>
  <si>
    <t>동일시군구
 거주자 소유주택</t>
  </si>
  <si>
    <t>동일시도내 타시군구
 거주자 소유주택</t>
  </si>
  <si>
    <t>타시도 거주자 
소유주택</t>
  </si>
  <si>
    <r>
      <t>총가구(일반가구)</t>
    </r>
    <r>
      <rPr>
        <vertAlign val="superscript"/>
        <sz val="11"/>
        <rFont val="바탕체"/>
        <family val="1"/>
      </rPr>
      <t>3)</t>
    </r>
    <r>
      <rPr>
        <sz val="11"/>
        <rFont val="바탕체"/>
        <family val="1"/>
      </rPr>
      <t xml:space="preserve">
(A)</t>
    </r>
  </si>
  <si>
    <t>주택소유가구
(B)</t>
  </si>
  <si>
    <r>
      <t>가구주택
소유율(%)</t>
    </r>
    <r>
      <rPr>
        <vertAlign val="superscript"/>
        <sz val="11"/>
        <rFont val="바탕체"/>
        <family val="1"/>
      </rPr>
      <t>4)</t>
    </r>
    <r>
      <rPr>
        <sz val="11"/>
        <rFont val="바탕체"/>
        <family val="1"/>
      </rPr>
      <t xml:space="preserve">
(B/A)</t>
    </r>
  </si>
  <si>
    <t>자료:주택소유통계, 통계청</t>
  </si>
  <si>
    <t xml:space="preserve">  주:2인 이상이 공동으로 소유한 주택의 경우 거주 지역별로 소유자의 지분을 합산하여 지분이 가장 높은 지역을 소유 지역으로 할당
     1)단독주택, 아파트, 연립주택, 다세대주택, 비거주용건물내 주택
     2)각 시도에 거주하는 주택 소유자가 전국에 소유하고 있는 모든 주택에 대한 지분을 합산하여 산출한 가상의 주택 수로 주택 소재지 기준 주택수와 다름
     3)일반가구:가족으로 구성된 가구, 1인가구, 가족과 5인 이하의 남남으로 구성된 가구, 남남으로만 구성된 5인 이하 가구
       ※ 한국인과 외국인이 함께 사는 5인 이하 가구는 일반가구에 포함
     4) 가구 주택소유율:전체 일반가구 중 주택을 소유한 가구의 비율(B/A) </t>
  </si>
  <si>
    <t xml:space="preserve"> 12. 주택소유현황  </t>
  </si>
  <si>
    <t xml:space="preserve">  13.  자 동 차  등 록</t>
  </si>
  <si>
    <t>단위:대</t>
  </si>
  <si>
    <t>연 별 및 구 군 별</t>
  </si>
  <si>
    <t>승                 용                 차</t>
  </si>
  <si>
    <t>승                 합                 차</t>
  </si>
  <si>
    <t>화                 물                 차</t>
  </si>
  <si>
    <t>특                 수                 차</t>
  </si>
  <si>
    <t>CNG</t>
  </si>
  <si>
    <t>휘발유</t>
  </si>
  <si>
    <t>경유</t>
  </si>
  <si>
    <t>LPG</t>
  </si>
  <si>
    <t>전기</t>
  </si>
  <si>
    <t>수소</t>
  </si>
  <si>
    <t>기타연료</t>
  </si>
  <si>
    <t>중  구</t>
  </si>
  <si>
    <t>동  구</t>
  </si>
  <si>
    <t>서  구</t>
  </si>
  <si>
    <t>남  구</t>
  </si>
  <si>
    <t>북  구</t>
  </si>
  <si>
    <t>수성구</t>
  </si>
  <si>
    <t>달서구</t>
  </si>
  <si>
    <t>달성군</t>
  </si>
  <si>
    <t>자료:교통정책과, 택시물류과</t>
  </si>
  <si>
    <t xml:space="preserve">  주:1)이륜자동차 미포함</t>
  </si>
  <si>
    <t xml:space="preserve">     2)하이브리드:LPG+전기, 휘발유+전기, 경유+전기, CNG+전기</t>
  </si>
  <si>
    <t xml:space="preserve">     3)예외건수(대구시 차량이나 구·군을 알 수 없는 차량)미포함</t>
  </si>
  <si>
    <r>
      <t xml:space="preserve">합                      계 </t>
    </r>
    <r>
      <rPr>
        <vertAlign val="superscript"/>
        <sz val="11"/>
        <rFont val="바탕체"/>
        <family val="1"/>
      </rPr>
      <t>1)</t>
    </r>
  </si>
  <si>
    <r>
      <t>이 륜 자 동 차</t>
    </r>
    <r>
      <rPr>
        <vertAlign val="superscript"/>
        <sz val="11"/>
        <rFont val="바탕체"/>
        <family val="1"/>
      </rPr>
      <t>3)</t>
    </r>
  </si>
  <si>
    <r>
      <t>하이브리드</t>
    </r>
    <r>
      <rPr>
        <vertAlign val="superscript"/>
        <sz val="11"/>
        <rFont val="바탕체"/>
        <family val="1"/>
      </rPr>
      <t>2)</t>
    </r>
  </si>
  <si>
    <t xml:space="preserve">  14. 영 업 용 자 동 차 업 종 별 수 송 </t>
  </si>
  <si>
    <t xml:space="preserve">  15.  지  하  철  수  송</t>
  </si>
  <si>
    <t xml:space="preserve">   16.  항    공    수    송</t>
  </si>
  <si>
    <t xml:space="preserve">  17.  운  전  면  허  소  지  자</t>
  </si>
  <si>
    <t xml:space="preserve">  18. 운  전  면  허  시  험  실  시  </t>
  </si>
  <si>
    <t xml:space="preserve"> 13-1. 구·군별 자동차 연료 종류별 등록</t>
  </si>
  <si>
    <t>중·남 부</t>
  </si>
  <si>
    <t>동    부</t>
  </si>
  <si>
    <t>서    부</t>
  </si>
  <si>
    <t>북    부</t>
  </si>
  <si>
    <t xml:space="preserve"> 수    성 </t>
  </si>
  <si>
    <t xml:space="preserve"> 달    서 </t>
  </si>
  <si>
    <t xml:space="preserve"> 달    성 </t>
  </si>
  <si>
    <t xml:space="preserve">   공공하수처리시설 처리인구(명)</t>
  </si>
  <si>
    <t>중 남 부</t>
  </si>
  <si>
    <t xml:space="preserve">  10 월</t>
  </si>
  <si>
    <t xml:space="preserve">  11 월</t>
  </si>
  <si>
    <t xml:space="preserve">  12 월</t>
  </si>
  <si>
    <t xml:space="preserve">      2/4</t>
  </si>
  <si>
    <t xml:space="preserve">      3/4</t>
  </si>
  <si>
    <t xml:space="preserve">      4/4</t>
  </si>
  <si>
    <t>농림, 임업 및 어업</t>
  </si>
  <si>
    <t>광공업</t>
  </si>
  <si>
    <t>도소매·
숙박음식점업</t>
  </si>
  <si>
    <t xml:space="preserve"> 2018. 1/4</t>
  </si>
  <si>
    <t>2 0 1 9</t>
  </si>
  <si>
    <t>2 0 1 9</t>
  </si>
  <si>
    <t>2 0 1 9</t>
  </si>
  <si>
    <t>2 0 1 9</t>
  </si>
  <si>
    <t>2 0 1 9</t>
  </si>
  <si>
    <t>2 0 1 9</t>
  </si>
  <si>
    <t>2 0 1 9</t>
  </si>
  <si>
    <t>2 0 1 9</t>
  </si>
  <si>
    <t>2 0 1 9</t>
  </si>
  <si>
    <t>2 0 1 9</t>
  </si>
  <si>
    <t>2 0 1 9</t>
  </si>
  <si>
    <t>2 0 1 9</t>
  </si>
  <si>
    <t>2 0 1 9</t>
  </si>
  <si>
    <t>2 0 1 9</t>
  </si>
  <si>
    <t>2019. 1/4</t>
  </si>
  <si>
    <t xml:space="preserve"> 2019. 1/4</t>
  </si>
  <si>
    <t>-</t>
  </si>
  <si>
    <t>자료: 인사혁신과</t>
  </si>
  <si>
    <t xml:space="preserve">     2.2019년부터 현원기준으로 작성</t>
  </si>
  <si>
    <t>자료: 인사혁신과</t>
  </si>
  <si>
    <t>정책기획관</t>
  </si>
  <si>
    <t>평가담당관</t>
  </si>
  <si>
    <t>예산담당관</t>
  </si>
  <si>
    <t>법무담당관</t>
  </si>
  <si>
    <t>정보화담당관</t>
  </si>
  <si>
    <t>데이터통계담당관</t>
  </si>
  <si>
    <t>지역혁신담당관</t>
  </si>
  <si>
    <t xml:space="preserve">     -</t>
  </si>
  <si>
    <t>경제국</t>
  </si>
  <si>
    <t>대변인</t>
  </si>
  <si>
    <t>감사관</t>
  </si>
  <si>
    <t>홍보브랜드담당관</t>
  </si>
  <si>
    <t>기획조정실</t>
  </si>
  <si>
    <t>시민안전실</t>
  </si>
  <si>
    <t>안전정책관</t>
  </si>
  <si>
    <t>사회재난과</t>
  </si>
  <si>
    <t>자연재난과</t>
  </si>
  <si>
    <t>하천과</t>
  </si>
  <si>
    <t>민생사법경찰과</t>
  </si>
  <si>
    <t>경제정책관</t>
  </si>
  <si>
    <t>민생경제과</t>
  </si>
  <si>
    <t>산단진흥과</t>
  </si>
  <si>
    <t>기계로봇과</t>
  </si>
  <si>
    <t>섬유패션과</t>
  </si>
  <si>
    <t>농산유통과</t>
  </si>
  <si>
    <t>일자리투자국</t>
  </si>
  <si>
    <t>일자리노동정책과</t>
  </si>
  <si>
    <t>창업진흥과</t>
  </si>
  <si>
    <t>투자유치과</t>
  </si>
  <si>
    <t>국제통상과</t>
  </si>
  <si>
    <t>혁신성장국</t>
  </si>
  <si>
    <t>혁신성장정책과</t>
  </si>
  <si>
    <t>의료산업기반과</t>
  </si>
  <si>
    <t>미래형자동차과</t>
  </si>
  <si>
    <t>스마트시티과</t>
  </si>
  <si>
    <t>물에너지산업과</t>
  </si>
  <si>
    <t>세계가스총회지원단</t>
  </si>
  <si>
    <t>교통국</t>
  </si>
  <si>
    <t>교통정책과</t>
  </si>
  <si>
    <t>버스운영과</t>
  </si>
  <si>
    <t>택시물류과</t>
  </si>
  <si>
    <t>도로과</t>
  </si>
  <si>
    <t>철도시설과</t>
  </si>
  <si>
    <t>교통정보서비스센터과</t>
  </si>
  <si>
    <t>통합신공항추진본부</t>
  </si>
  <si>
    <t>공항정책과</t>
  </si>
  <si>
    <t>이전사업과</t>
  </si>
  <si>
    <t>교육협력정책관</t>
  </si>
  <si>
    <t>시민소통과</t>
  </si>
  <si>
    <t>청년정책과</t>
  </si>
  <si>
    <t>행복민원과</t>
  </si>
  <si>
    <t>사회적경제과</t>
  </si>
  <si>
    <t>총무과</t>
  </si>
  <si>
    <t>자치행정과</t>
  </si>
  <si>
    <t>인사혁신과</t>
  </si>
  <si>
    <t>회계과</t>
  </si>
  <si>
    <t>신기술심사과</t>
  </si>
  <si>
    <t>신청사건립추진단</t>
  </si>
  <si>
    <t>복지정책관</t>
  </si>
  <si>
    <t>보건건강과</t>
  </si>
  <si>
    <t>어르신복지과</t>
  </si>
  <si>
    <t>장애인복지과</t>
  </si>
  <si>
    <t>위생정책과</t>
  </si>
  <si>
    <t>여성가족청소년국</t>
  </si>
  <si>
    <t>여성가족정책과</t>
  </si>
  <si>
    <t>청소년과</t>
  </si>
  <si>
    <t>출산보육과</t>
  </si>
  <si>
    <t>문화예술정책과</t>
  </si>
  <si>
    <t>문화콘텐츠과</t>
  </si>
  <si>
    <t>체육진흥과</t>
  </si>
  <si>
    <t>관광과</t>
  </si>
  <si>
    <t>환경정책과</t>
  </si>
  <si>
    <t>기후대기과</t>
  </si>
  <si>
    <t>자원순환과</t>
  </si>
  <si>
    <t>수질개선과</t>
  </si>
  <si>
    <t>공원녹지과</t>
  </si>
  <si>
    <t>취수원이전추진단</t>
  </si>
  <si>
    <t>도시계획정책관</t>
  </si>
  <si>
    <t>도시재생과</t>
  </si>
  <si>
    <t>도시정비과</t>
  </si>
  <si>
    <t>건설산업과</t>
  </si>
  <si>
    <t>도시디자인과</t>
  </si>
  <si>
    <t>건축주택과</t>
  </si>
  <si>
    <t>토지정보과</t>
  </si>
  <si>
    <t>세정담당관</t>
  </si>
  <si>
    <t>도시재창조국</t>
  </si>
  <si>
    <t>소방안전본부</t>
  </si>
  <si>
    <t>예방안전과</t>
  </si>
  <si>
    <t>소방행정과</t>
  </si>
  <si>
    <t>현장대응과</t>
  </si>
  <si>
    <t>119종합상황실</t>
  </si>
  <si>
    <t>119특수구조단</t>
  </si>
  <si>
    <t>소방감사담당관</t>
  </si>
  <si>
    <t xml:space="preserve">    -</t>
  </si>
  <si>
    <t xml:space="preserve">  주: ( )는 국가직공무원수임</t>
  </si>
  <si>
    <t>농수산물도매시장관리사무소</t>
  </si>
  <si>
    <t>도시공원관리사무소</t>
  </si>
  <si>
    <t>팔공산자연공원관리사무소</t>
  </si>
  <si>
    <t xml:space="preserve">         1                  종</t>
  </si>
  <si>
    <t xml:space="preserve">         2                  종</t>
  </si>
  <si>
    <t xml:space="preserve"> - </t>
  </si>
  <si>
    <t xml:space="preserve"> -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</si>
</sst>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 #,##0_ ;_ * \-#,##0_ ;_ * &quot;-&quot;_ ;_ @_ "/>
    <numFmt numFmtId="177" formatCode="_ * #,##0.00_ ;_ * \-#,##0.00_ ;_ * &quot;-&quot;??_ ;_ @_ "/>
    <numFmt numFmtId="178" formatCode="\(0\)"/>
    <numFmt numFmtId="179" formatCode="\(#,##0\)"/>
    <numFmt numFmtId="180" formatCode="\(#,##0\);\(&quot;-&quot;#,##0\);\(\ \ \);"/>
    <numFmt numFmtId="181" formatCode="#,##0;\-#,##0;&quot;-&quot;"/>
    <numFmt numFmtId="182" formatCode="#,##0;\-#,##0;&quot; &quot;"/>
    <numFmt numFmtId="183" formatCode="#,##0;[Red]#,##0"/>
    <numFmt numFmtId="184" formatCode="#,##0;\-#,##0;&quot;-&quot;;"/>
    <numFmt numFmtId="185" formatCode="#,##0_ "/>
    <numFmt numFmtId="186" formatCode="#,##0;\-#,##0;&quot; &quot;;"/>
    <numFmt numFmtId="187" formatCode="#,##0.0;\-#,##0.0;&quot;-&quot;"/>
    <numFmt numFmtId="188" formatCode="#,##0;\-#,##0;&quot;&quot;"/>
    <numFmt numFmtId="189" formatCode="0.0_ "/>
    <numFmt numFmtId="190" formatCode="#,##0.0_ "/>
    <numFmt numFmtId="191" formatCode="_-* #,##0_-;\-* #,##0_-;_-* &quot; &quot;_-;_-@_-"/>
    <numFmt numFmtId="192" formatCode="_-* #,##0.0_-;\-* #,##0.0_-;_-* &quot; &quot;_-;_-@_-"/>
    <numFmt numFmtId="193" formatCode="_-* #,##0.0_-;\-* #,##0.0_-;_-* &quot;-&quot;?_-;_-@_-"/>
    <numFmt numFmtId="194" formatCode="_-* #,##0.0_-;\-* #,##0.0_-;_-* &quot;-&quot;_-;_-@_-"/>
    <numFmt numFmtId="195" formatCode="_-* #,##0.00_-;\-* #,##0.00_-;_-* &quot;-&quot;_-;_-@_-"/>
    <numFmt numFmtId="196" formatCode="0.00_ "/>
    <numFmt numFmtId="197" formatCode="#,##0.00_ "/>
    <numFmt numFmtId="198" formatCode="_-* #,##0.00_-;\-* #,##0.00_-;_-* &quot;-&quot;?_-;_-@_-"/>
    <numFmt numFmtId="199" formatCode="0.000_ "/>
    <numFmt numFmtId="200" formatCode="#,##0_);[Red]\(#,##0\)"/>
    <numFmt numFmtId="201" formatCode="0_ "/>
    <numFmt numFmtId="202" formatCode="[$-412]yyyy&quot;년&quot;\ m&quot;월&quot;\ d&quot;일&quot;\ dddd"/>
    <numFmt numFmtId="203" formatCode="[$-412]AM/PM\ h:mm:ss"/>
    <numFmt numFmtId="204" formatCode="#,##0_);\(#,##0\)"/>
    <numFmt numFmtId="205" formatCode="#,##0.0;\-#,##0.0;&quot; &quot;"/>
    <numFmt numFmtId="206" formatCode="#,##0.0"/>
    <numFmt numFmtId="207" formatCode="#,##0.0;[Red]#,##0.0"/>
    <numFmt numFmtId="208" formatCode="#,##0,"/>
    <numFmt numFmtId="209" formatCode="0_);[Red]\(0\)"/>
    <numFmt numFmtId="210" formatCode="#.00,,"/>
    <numFmt numFmtId="211" formatCode="_ * #,##0_ ;_ * \-#,##0_ ;_ * &quot; &quot;_ ;_ @_ "/>
    <numFmt numFmtId="212" formatCode="0.0"/>
    <numFmt numFmtId="213" formatCode="\(0.0\)"/>
    <numFmt numFmtId="214" formatCode="_-&quot;₩&quot;* #,##0_-;&quot;₩&quot;\!\-&quot;₩&quot;* #,##0_-;_-&quot;₩&quot;* &quot;-&quot;_-;_-@_-"/>
    <numFmt numFmtId="215" formatCode="_-* #,##0_-;&quot;₩&quot;\!\-* #,##0_-;_-* &quot;-&quot;_-;_-@_-"/>
    <numFmt numFmtId="216" formatCode="_-&quot;₩&quot;* #,##0.00_-;&quot;₩&quot;\!\-&quot;₩&quot;* #,##0.00_-;_-&quot;₩&quot;* &quot;-&quot;??_-;_-@_-"/>
    <numFmt numFmtId="217" formatCode="_-* #,##0.00_-;&quot;₩&quot;\!\-* #,##0.00_-;_-* &quot;-&quot;??_-;_-@_-"/>
    <numFmt numFmtId="218" formatCode="_ * #,##0_ ;_ * &quot;₩&quot;\!\-#,##0_ ;_ * &quot;-&quot;_ ;_ @_ "/>
    <numFmt numFmtId="219" formatCode="#,##0;\(#,##0\)"/>
    <numFmt numFmtId="220" formatCode="#,##0;\'#,##0;&quot;-&quot;"/>
    <numFmt numFmtId="221" formatCode="###0"/>
    <numFmt numFmtId="222" formatCode="#,##0.00;\'#,##0.00;&quot;-&quot;"/>
    <numFmt numFmtId="223" formatCode="0;[Red]0"/>
    <numFmt numFmtId="224" formatCode="#,##0.00;\-#,##0.00;&quot;-&quot;"/>
    <numFmt numFmtId="225" formatCode="#,##0;\'#,##0;&quot; &quot;"/>
    <numFmt numFmtId="226" formatCode="#,##0.00;\'#,##0.00;&quot; &quot;"/>
    <numFmt numFmtId="227" formatCode="#,##0.000;\-#,##0.000;&quot;-&quot;"/>
    <numFmt numFmtId="228" formatCode="#,##0.00;\-#,##0.00;&quot;-&quot;;"/>
    <numFmt numFmtId="229" formatCode="#,##0_);\(\-#,##0\)"/>
    <numFmt numFmtId="230" formatCode="#,##0;\-#,##0\=&quot;-&quot;"/>
    <numFmt numFmtId="231" formatCode="&quot;Yes&quot;;&quot;Yes&quot;;&quot;No&quot;"/>
    <numFmt numFmtId="232" formatCode="&quot;True&quot;;&quot;True&quot;;&quot;False&quot;"/>
    <numFmt numFmtId="233" formatCode="&quot;On&quot;;&quot;On&quot;;&quot;Off&quot;"/>
    <numFmt numFmtId="234" formatCode="[$€-2]\ #,##0.00_);[Red]\([$€-2]\ #,##0.00\)"/>
    <numFmt numFmtId="235" formatCode="&quot;₩&quot;#,##0_);[Red]\(&quot;₩&quot;#,##0\)"/>
    <numFmt numFmtId="236" formatCode="\(#,##0\);\(\-#,##0\);&quot;-&quot;;"/>
  </numFmts>
  <fonts count="75">
    <font>
      <sz val="11"/>
      <name val="돋움"/>
      <family val="3"/>
    </font>
    <font>
      <sz val="11"/>
      <color indexed="8"/>
      <name val="맑은 고딕"/>
      <family val="3"/>
    </font>
    <font>
      <sz val="12"/>
      <name val="바탕체"/>
      <family val="1"/>
    </font>
    <font>
      <b/>
      <sz val="12"/>
      <name val="Arial"/>
      <family val="2"/>
    </font>
    <font>
      <sz val="8"/>
      <name val="돋움"/>
      <family val="3"/>
    </font>
    <font>
      <sz val="11"/>
      <name val="바탕체"/>
      <family val="1"/>
    </font>
    <font>
      <b/>
      <sz val="14"/>
      <name val="바탕체"/>
      <family val="1"/>
    </font>
    <font>
      <sz val="10"/>
      <name val="바탕체"/>
      <family val="1"/>
    </font>
    <font>
      <sz val="10"/>
      <name val="돋움"/>
      <family val="3"/>
    </font>
    <font>
      <vertAlign val="superscript"/>
      <sz val="10"/>
      <name val="바탕체"/>
      <family val="1"/>
    </font>
    <font>
      <sz val="9"/>
      <name val="돋움"/>
      <family val="3"/>
    </font>
    <font>
      <b/>
      <sz val="16"/>
      <name val="돋움"/>
      <family val="3"/>
    </font>
    <font>
      <vertAlign val="superscript"/>
      <sz val="11"/>
      <name val="바탕체"/>
      <family val="1"/>
    </font>
    <font>
      <sz val="9"/>
      <name val="바탕체"/>
      <family val="1"/>
    </font>
    <font>
      <vertAlign val="superscript"/>
      <sz val="9"/>
      <name val="바탕체"/>
      <family val="1"/>
    </font>
    <font>
      <sz val="11"/>
      <color indexed="8"/>
      <name val="바탕체"/>
      <family val="1"/>
    </font>
    <font>
      <sz val="11"/>
      <name val="바탕"/>
      <family val="1"/>
    </font>
    <font>
      <b/>
      <sz val="12"/>
      <name val="바탕체"/>
      <family val="1"/>
    </font>
    <font>
      <sz val="11"/>
      <color indexed="10"/>
      <name val="바탕체"/>
      <family val="1"/>
    </font>
    <font>
      <sz val="9"/>
      <name val="굴림"/>
      <family val="3"/>
    </font>
    <font>
      <sz val="14"/>
      <name val="바탕체"/>
      <family val="1"/>
    </font>
    <font>
      <b/>
      <sz val="9"/>
      <name val="굴림"/>
      <family val="3"/>
    </font>
    <font>
      <sz val="12"/>
      <name val="돋움"/>
      <family val="3"/>
    </font>
    <font>
      <b/>
      <sz val="11"/>
      <name val="바탕체"/>
      <family val="1"/>
    </font>
    <font>
      <b/>
      <sz val="10"/>
      <name val="바탕체"/>
      <family val="1"/>
    </font>
    <font>
      <b/>
      <sz val="16"/>
      <name val="바탕체"/>
      <family val="1"/>
    </font>
    <font>
      <b/>
      <sz val="11"/>
      <name val="굴림"/>
      <family val="3"/>
    </font>
    <font>
      <b/>
      <sz val="16"/>
      <name val="맑은 고딕"/>
      <family val="3"/>
    </font>
    <font>
      <sz val="11"/>
      <color indexed="8"/>
      <name val="돋움"/>
      <family val="3"/>
    </font>
    <font>
      <sz val="10"/>
      <color indexed="8"/>
      <name val="바탕체"/>
      <family val="1"/>
    </font>
    <font>
      <vertAlign val="superscript"/>
      <sz val="11"/>
      <color indexed="8"/>
      <name val="바탕체"/>
      <family val="1"/>
    </font>
    <font>
      <sz val="10"/>
      <color indexed="8"/>
      <name val="굴림"/>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indexed="20"/>
      <name val="바탕체"/>
      <family val="1"/>
    </font>
    <font>
      <u val="single"/>
      <sz val="11"/>
      <color indexed="20"/>
      <name val="돋움"/>
      <family val="3"/>
    </font>
    <font>
      <sz val="10"/>
      <color indexed="8"/>
      <name val="Arial"/>
      <family val="2"/>
    </font>
    <font>
      <u val="single"/>
      <sz val="11"/>
      <color indexed="12"/>
      <name val="돋움"/>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0006"/>
      <name val="바탕체"/>
      <family val="1"/>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돋움"/>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1"/>
      <color indexed="8"/>
      <name val="Calibri"/>
      <family val="3"/>
    </font>
    <font>
      <sz val="10"/>
      <color rgb="FF000000"/>
      <name val="Arial"/>
      <family val="2"/>
    </font>
    <font>
      <u val="single"/>
      <sz val="11"/>
      <color theme="10"/>
      <name val="돋움"/>
      <family val="3"/>
    </font>
    <font>
      <b/>
      <sz val="8"/>
      <name val="돋움"/>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A5A5A5"/>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right/>
      <top style="medium"/>
      <bottom style="medium"/>
    </border>
    <border>
      <left/>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right style="thin"/>
      <top/>
      <bottom/>
    </border>
    <border>
      <left/>
      <right style="thin"/>
      <top/>
      <bottom style="thin"/>
    </border>
    <border>
      <left style="thin"/>
      <right/>
      <top style="thin"/>
      <bottom style="thin"/>
    </border>
    <border>
      <left style="thin"/>
      <right style="thin"/>
      <top/>
      <bottom style="thin"/>
    </border>
    <border>
      <left/>
      <right style="thin"/>
      <top style="thin"/>
      <bottom style="thin"/>
    </border>
    <border>
      <left style="thin"/>
      <right/>
      <top style="thin"/>
      <bottom/>
    </border>
    <border>
      <left style="thin"/>
      <right style="thin"/>
      <top style="thin"/>
      <bottom/>
    </border>
    <border>
      <left style="thin"/>
      <right/>
      <top/>
      <bottom/>
    </border>
    <border>
      <left style="thin"/>
      <right/>
      <top/>
      <bottom style="thin"/>
    </border>
    <border>
      <left/>
      <right style="thin"/>
      <top style="thin"/>
      <bottom/>
    </border>
    <border>
      <left/>
      <right/>
      <top style="thin"/>
      <bottom/>
    </border>
    <border>
      <left style="double"/>
      <right style="thin"/>
      <top/>
      <bottom style="thin"/>
    </border>
    <border>
      <left style="thin"/>
      <right style="thin"/>
      <top/>
      <bottom/>
    </border>
    <border>
      <left style="double"/>
      <right style="thin"/>
      <top style="thin"/>
      <bottom/>
    </border>
    <border>
      <left style="double"/>
      <right>
        <color indexed="63"/>
      </right>
      <top style="thin"/>
      <bottom>
        <color indexed="63"/>
      </bottom>
    </border>
  </borders>
  <cellStyleXfs count="22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1" fillId="3"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52" fillId="6"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1" fillId="9" borderId="0" applyNumberFormat="0" applyBorder="0" applyAlignment="0" applyProtection="0"/>
    <xf numFmtId="0" fontId="52" fillId="10"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1" fillId="15" borderId="0" applyNumberFormat="0" applyBorder="0" applyAlignment="0" applyProtection="0"/>
    <xf numFmtId="0" fontId="52" fillId="16" borderId="0" applyNumberFormat="0" applyBorder="0" applyAlignment="0" applyProtection="0"/>
    <xf numFmtId="0" fontId="1" fillId="17" borderId="0" applyNumberFormat="0" applyBorder="0" applyAlignment="0" applyProtection="0"/>
    <xf numFmtId="0" fontId="52" fillId="18" borderId="0" applyNumberFormat="0" applyBorder="0" applyAlignment="0" applyProtection="0"/>
    <xf numFmtId="0" fontId="1" fillId="19" borderId="0" applyNumberFormat="0" applyBorder="0" applyAlignment="0" applyProtection="0"/>
    <xf numFmtId="0" fontId="52" fillId="20" borderId="0" applyNumberFormat="0" applyBorder="0" applyAlignment="0" applyProtection="0"/>
    <xf numFmtId="0" fontId="1" fillId="9" borderId="0" applyNumberFormat="0" applyBorder="0" applyAlignment="0" applyProtection="0"/>
    <xf numFmtId="0" fontId="52" fillId="21" borderId="0" applyNumberFormat="0" applyBorder="0" applyAlignment="0" applyProtection="0"/>
    <xf numFmtId="0" fontId="1" fillId="15" borderId="0" applyNumberFormat="0" applyBorder="0" applyAlignment="0" applyProtection="0"/>
    <xf numFmtId="0" fontId="52" fillId="22"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32" fillId="25" borderId="0" applyNumberFormat="0" applyBorder="0" applyAlignment="0" applyProtection="0"/>
    <xf numFmtId="0" fontId="53" fillId="26" borderId="0" applyNumberFormat="0" applyBorder="0" applyAlignment="0" applyProtection="0"/>
    <xf numFmtId="0" fontId="32" fillId="17" borderId="0" applyNumberFormat="0" applyBorder="0" applyAlignment="0" applyProtection="0"/>
    <xf numFmtId="0" fontId="53" fillId="27" borderId="0" applyNumberFormat="0" applyBorder="0" applyAlignment="0" applyProtection="0"/>
    <xf numFmtId="0" fontId="32" fillId="19" borderId="0" applyNumberFormat="0" applyBorder="0" applyAlignment="0" applyProtection="0"/>
    <xf numFmtId="0" fontId="53" fillId="28" borderId="0" applyNumberFormat="0" applyBorder="0" applyAlignment="0" applyProtection="0"/>
    <xf numFmtId="0" fontId="32" fillId="29" borderId="0" applyNumberFormat="0" applyBorder="0" applyAlignment="0" applyProtection="0"/>
    <xf numFmtId="0" fontId="53" fillId="30" borderId="0" applyNumberFormat="0" applyBorder="0" applyAlignment="0" applyProtection="0"/>
    <xf numFmtId="0" fontId="32" fillId="31" borderId="0" applyNumberFormat="0" applyBorder="0" applyAlignment="0" applyProtection="0"/>
    <xf numFmtId="0" fontId="53" fillId="32" borderId="0" applyNumberFormat="0" applyBorder="0" applyAlignment="0" applyProtection="0"/>
    <xf numFmtId="0" fontId="32" fillId="33" borderId="0" applyNumberFormat="0" applyBorder="0" applyAlignment="0" applyProtection="0"/>
    <xf numFmtId="0" fontId="3" fillId="0" borderId="1" applyNumberFormat="0" applyAlignment="0" applyProtection="0"/>
    <xf numFmtId="0" fontId="3" fillId="0" borderId="2">
      <alignment horizontal="left" vertical="center"/>
      <protection/>
    </xf>
    <xf numFmtId="0" fontId="53" fillId="34" borderId="0" applyNumberFormat="0" applyBorder="0" applyAlignment="0" applyProtection="0"/>
    <xf numFmtId="0" fontId="32" fillId="35" borderId="0" applyNumberFormat="0" applyBorder="0" applyAlignment="0" applyProtection="0"/>
    <xf numFmtId="0" fontId="53" fillId="36" borderId="0" applyNumberFormat="0" applyBorder="0" applyAlignment="0" applyProtection="0"/>
    <xf numFmtId="0" fontId="32" fillId="37" borderId="0" applyNumberFormat="0" applyBorder="0" applyAlignment="0" applyProtection="0"/>
    <xf numFmtId="0" fontId="53" fillId="38" borderId="0" applyNumberFormat="0" applyBorder="0" applyAlignment="0" applyProtection="0"/>
    <xf numFmtId="0" fontId="32" fillId="39" borderId="0" applyNumberFormat="0" applyBorder="0" applyAlignment="0" applyProtection="0"/>
    <xf numFmtId="0" fontId="53" fillId="40" borderId="0" applyNumberFormat="0" applyBorder="0" applyAlignment="0" applyProtection="0"/>
    <xf numFmtId="0" fontId="32" fillId="29" borderId="0" applyNumberFormat="0" applyBorder="0" applyAlignment="0" applyProtection="0"/>
    <xf numFmtId="0" fontId="53" fillId="41" borderId="0" applyNumberFormat="0" applyBorder="0" applyAlignment="0" applyProtection="0"/>
    <xf numFmtId="0" fontId="32" fillId="31" borderId="0" applyNumberFormat="0" applyBorder="0" applyAlignment="0" applyProtection="0"/>
    <xf numFmtId="0" fontId="53" fillId="42" borderId="0" applyNumberFormat="0" applyBorder="0" applyAlignment="0" applyProtection="0"/>
    <xf numFmtId="0" fontId="32" fillId="43" borderId="0" applyNumberFormat="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55" fillId="44" borderId="3" applyNumberFormat="0" applyAlignment="0" applyProtection="0"/>
    <xf numFmtId="0" fontId="34" fillId="45" borderId="4" applyNumberFormat="0" applyAlignment="0" applyProtection="0"/>
    <xf numFmtId="0" fontId="56" fillId="46" borderId="0" applyNumberFormat="0" applyBorder="0" applyAlignment="0" applyProtection="0"/>
    <xf numFmtId="0" fontId="57" fillId="46" borderId="0" applyNumberFormat="0" applyBorder="0" applyAlignment="0" applyProtection="0"/>
    <xf numFmtId="0" fontId="35" fillId="5" borderId="0" applyNumberFormat="0" applyBorder="0" applyAlignment="0" applyProtection="0"/>
    <xf numFmtId="0" fontId="0" fillId="47" borderId="5" applyNumberFormat="0" applyFont="0" applyAlignment="0" applyProtection="0"/>
    <xf numFmtId="0" fontId="0" fillId="48" borderId="6" applyNumberFormat="0" applyFont="0" applyAlignment="0" applyProtection="0"/>
    <xf numFmtId="9" fontId="0" fillId="0" borderId="0" applyFont="0" applyFill="0" applyBorder="0" applyAlignment="0" applyProtection="0"/>
    <xf numFmtId="0" fontId="58" fillId="49" borderId="0" applyNumberFormat="0" applyBorder="0" applyAlignment="0" applyProtection="0"/>
    <xf numFmtId="0" fontId="36" fillId="50" borderId="0" applyNumberFormat="0" applyBorder="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60" fillId="51" borderId="7" applyNumberFormat="0" applyAlignment="0" applyProtection="0"/>
    <xf numFmtId="0" fontId="38" fillId="52"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21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215" fontId="0" fillId="0" borderId="0" applyFont="0" applyFill="0" applyBorder="0" applyAlignment="0" applyProtection="0"/>
    <xf numFmtId="217" fontId="0" fillId="0" borderId="0" applyFont="0" applyFill="0" applyBorder="0" applyAlignment="0" applyProtection="0"/>
    <xf numFmtId="0" fontId="61" fillId="0" borderId="9" applyNumberFormat="0" applyFill="0" applyAlignment="0" applyProtection="0"/>
    <xf numFmtId="0" fontId="39" fillId="0" borderId="10" applyNumberFormat="0" applyFill="0" applyAlignment="0" applyProtection="0"/>
    <xf numFmtId="0" fontId="62" fillId="0" borderId="0" applyNumberFormat="0" applyFill="0" applyBorder="0" applyAlignment="0" applyProtection="0"/>
    <xf numFmtId="0" fontId="63" fillId="0" borderId="11" applyNumberFormat="0" applyFill="0" applyAlignment="0" applyProtection="0"/>
    <xf numFmtId="0" fontId="40" fillId="0" borderId="12" applyNumberFormat="0" applyFill="0" applyAlignment="0" applyProtection="0"/>
    <xf numFmtId="0" fontId="64" fillId="53" borderId="3" applyNumberFormat="0" applyAlignment="0" applyProtection="0"/>
    <xf numFmtId="0" fontId="41" fillId="13" borderId="4" applyNumberFormat="0" applyAlignment="0" applyProtection="0"/>
    <xf numFmtId="0" fontId="65" fillId="0" borderId="0" applyNumberFormat="0" applyFill="0" applyBorder="0" applyAlignment="0" applyProtection="0"/>
    <xf numFmtId="0" fontId="66" fillId="0" borderId="13" applyNumberFormat="0" applyFill="0" applyAlignment="0" applyProtection="0"/>
    <xf numFmtId="0" fontId="43" fillId="0" borderId="14" applyNumberFormat="0" applyFill="0" applyAlignment="0" applyProtection="0"/>
    <xf numFmtId="0" fontId="67" fillId="0" borderId="15" applyNumberFormat="0" applyFill="0" applyAlignment="0" applyProtection="0"/>
    <xf numFmtId="0" fontId="44" fillId="0" borderId="16" applyNumberFormat="0" applyFill="0" applyAlignment="0" applyProtection="0"/>
    <xf numFmtId="0" fontId="68" fillId="0" borderId="17" applyNumberFormat="0" applyFill="0" applyAlignment="0" applyProtection="0"/>
    <xf numFmtId="0" fontId="45" fillId="0" borderId="18" applyNumberFormat="0" applyFill="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69" fillId="54" borderId="0" applyNumberFormat="0" applyBorder="0" applyAlignment="0" applyProtection="0"/>
    <xf numFmtId="0" fontId="46" fillId="7" borderId="0" applyNumberFormat="0" applyBorder="0" applyAlignment="0" applyProtection="0"/>
    <xf numFmtId="0" fontId="70" fillId="44" borderId="19" applyNumberFormat="0" applyAlignment="0" applyProtection="0"/>
    <xf numFmtId="0" fontId="47" fillId="45" borderId="20" applyNumberFormat="0" applyAlignment="0" applyProtection="0"/>
    <xf numFmtId="176" fontId="2" fillId="0" borderId="0" applyFont="0" applyFill="0" applyBorder="0" applyAlignment="0" applyProtection="0"/>
    <xf numFmtId="17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214"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vertical="center"/>
      <protection/>
    </xf>
    <xf numFmtId="0" fontId="0" fillId="0" borderId="0">
      <alignment/>
      <protection/>
    </xf>
    <xf numFmtId="0" fontId="31" fillId="0" borderId="0">
      <alignment/>
      <protection/>
    </xf>
    <xf numFmtId="0" fontId="0" fillId="0" borderId="0">
      <alignment vertical="center"/>
      <protection/>
    </xf>
    <xf numFmtId="0" fontId="7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73" fillId="0" borderId="0" applyNumberFormat="0" applyFill="0" applyBorder="0" applyAlignment="0" applyProtection="0"/>
  </cellStyleXfs>
  <cellXfs count="1187">
    <xf numFmtId="0" fontId="0" fillId="0" borderId="0" xfId="0" applyAlignment="1">
      <alignment vertical="center"/>
    </xf>
    <xf numFmtId="41" fontId="5" fillId="0" borderId="0" xfId="83" applyFont="1" applyFill="1" applyBorder="1" applyAlignment="1">
      <alignment horizontal="right" vertical="center"/>
    </xf>
    <xf numFmtId="41" fontId="5" fillId="0" borderId="0" xfId="83" applyFont="1" applyFill="1" applyBorder="1" applyAlignment="1">
      <alignment vertical="center"/>
    </xf>
    <xf numFmtId="41" fontId="5" fillId="0" borderId="0" xfId="83" applyNumberFormat="1" applyFont="1" applyFill="1" applyBorder="1" applyAlignment="1">
      <alignment horizontal="right" vertical="center"/>
    </xf>
    <xf numFmtId="0" fontId="5" fillId="0" borderId="0" xfId="129" applyFont="1" applyFill="1">
      <alignment/>
      <protection/>
    </xf>
    <xf numFmtId="185" fontId="5" fillId="0" borderId="0" xfId="129" applyNumberFormat="1" applyFont="1" applyFill="1">
      <alignment/>
      <protection/>
    </xf>
    <xf numFmtId="0" fontId="5" fillId="0" borderId="0" xfId="129" applyFont="1" applyFill="1" applyAlignment="1">
      <alignment vertical="center"/>
      <protection/>
    </xf>
    <xf numFmtId="196" fontId="5" fillId="0" borderId="0" xfId="115" applyNumberFormat="1" applyFont="1" applyFill="1" applyBorder="1" applyAlignment="1">
      <alignment vertical="center"/>
    </xf>
    <xf numFmtId="0" fontId="5" fillId="0" borderId="0" xfId="129" applyFont="1" applyFill="1" applyAlignment="1">
      <alignment horizontal="left"/>
      <protection/>
    </xf>
    <xf numFmtId="0" fontId="0" fillId="0" borderId="0" xfId="129" applyFont="1" applyFill="1">
      <alignment/>
      <protection/>
    </xf>
    <xf numFmtId="0" fontId="0" fillId="0" borderId="0" xfId="129" applyFont="1" applyFill="1">
      <alignment/>
      <protection/>
    </xf>
    <xf numFmtId="0" fontId="6" fillId="0" borderId="0" xfId="129" applyFont="1" applyFill="1" applyAlignment="1">
      <alignment horizontal="left"/>
      <protection/>
    </xf>
    <xf numFmtId="43" fontId="5" fillId="0" borderId="0" xfId="129" applyNumberFormat="1" applyFont="1" applyFill="1">
      <alignment/>
      <protection/>
    </xf>
    <xf numFmtId="196" fontId="5" fillId="0" borderId="0" xfId="115" applyNumberFormat="1" applyFont="1" applyFill="1" applyAlignment="1">
      <alignment/>
    </xf>
    <xf numFmtId="41" fontId="5" fillId="0" borderId="0" xfId="129" applyNumberFormat="1" applyFont="1" applyFill="1">
      <alignment/>
      <protection/>
    </xf>
    <xf numFmtId="41" fontId="0" fillId="0" borderId="0" xfId="129" applyNumberFormat="1" applyFont="1" applyFill="1">
      <alignment/>
      <protection/>
    </xf>
    <xf numFmtId="43" fontId="0" fillId="0" borderId="0" xfId="129" applyNumberFormat="1" applyFont="1" applyFill="1">
      <alignment/>
      <protection/>
    </xf>
    <xf numFmtId="0" fontId="2" fillId="0" borderId="0" xfId="129" applyFont="1" applyFill="1">
      <alignment/>
      <protection/>
    </xf>
    <xf numFmtId="181" fontId="5" fillId="0" borderId="0" xfId="83" applyNumberFormat="1" applyFont="1" applyFill="1" applyBorder="1" applyAlignment="1">
      <alignment vertical="center"/>
    </xf>
    <xf numFmtId="0" fontId="6" fillId="0" borderId="0" xfId="129" applyFont="1" applyFill="1">
      <alignment/>
      <protection/>
    </xf>
    <xf numFmtId="0" fontId="8" fillId="0" borderId="0" xfId="129" applyFont="1" applyFill="1">
      <alignment/>
      <protection/>
    </xf>
    <xf numFmtId="0" fontId="8" fillId="0" borderId="0" xfId="129" applyFont="1" applyFill="1" applyAlignment="1">
      <alignment vertical="center"/>
      <protection/>
    </xf>
    <xf numFmtId="0" fontId="6" fillId="0" borderId="0" xfId="129" applyFont="1" applyFill="1" applyAlignment="1">
      <alignment vertical="center"/>
      <protection/>
    </xf>
    <xf numFmtId="0" fontId="7" fillId="0" borderId="0" xfId="129" applyFont="1" applyFill="1">
      <alignment/>
      <protection/>
    </xf>
    <xf numFmtId="0" fontId="7" fillId="0" borderId="0" xfId="129" applyFont="1" applyFill="1" applyAlignment="1">
      <alignment horizontal="left"/>
      <protection/>
    </xf>
    <xf numFmtId="41" fontId="5" fillId="0" borderId="0" xfId="83" applyNumberFormat="1" applyFont="1" applyFill="1" applyBorder="1" applyAlignment="1">
      <alignment vertical="center"/>
    </xf>
    <xf numFmtId="41" fontId="5" fillId="0" borderId="21" xfId="83" applyNumberFormat="1" applyFont="1" applyFill="1" applyBorder="1" applyAlignment="1">
      <alignment vertical="center"/>
    </xf>
    <xf numFmtId="41" fontId="5" fillId="0" borderId="21" xfId="83" applyNumberFormat="1" applyFont="1" applyFill="1" applyBorder="1" applyAlignment="1">
      <alignment horizontal="right" vertical="center"/>
    </xf>
    <xf numFmtId="41" fontId="2" fillId="0" borderId="0" xfId="83" applyNumberFormat="1" applyFont="1" applyFill="1" applyBorder="1" applyAlignment="1">
      <alignment vertical="center"/>
    </xf>
    <xf numFmtId="0" fontId="2" fillId="0" borderId="0" xfId="129" applyFont="1" applyFill="1" applyAlignment="1">
      <alignment horizontal="left"/>
      <protection/>
    </xf>
    <xf numFmtId="0" fontId="5" fillId="0" borderId="0" xfId="129" applyFont="1" applyFill="1" applyBorder="1">
      <alignment/>
      <protection/>
    </xf>
    <xf numFmtId="0" fontId="7" fillId="0" borderId="0" xfId="129" applyFont="1" applyFill="1" applyBorder="1">
      <alignment/>
      <protection/>
    </xf>
    <xf numFmtId="0" fontId="6" fillId="0" borderId="0" xfId="129" applyFont="1" applyFill="1" applyBorder="1" applyAlignment="1">
      <alignment horizontal="left"/>
      <protection/>
    </xf>
    <xf numFmtId="0" fontId="0" fillId="0" borderId="0" xfId="129" applyFont="1">
      <alignment/>
      <protection/>
    </xf>
    <xf numFmtId="41" fontId="5" fillId="0" borderId="0" xfId="115" applyNumberFormat="1" applyFont="1" applyFill="1" applyAlignment="1">
      <alignment/>
    </xf>
    <xf numFmtId="41" fontId="5" fillId="0" borderId="0" xfId="129" applyNumberFormat="1" applyFont="1" applyFill="1" applyAlignment="1">
      <alignment horizontal="left"/>
      <protection/>
    </xf>
    <xf numFmtId="189" fontId="5" fillId="0" borderId="0" xfId="115" applyNumberFormat="1" applyFont="1" applyFill="1" applyBorder="1" applyAlignment="1">
      <alignment vertical="center"/>
    </xf>
    <xf numFmtId="193" fontId="7" fillId="0" borderId="0" xfId="83" applyNumberFormat="1" applyFont="1" applyFill="1" applyAlignment="1">
      <alignment horizontal="right" vertical="center"/>
    </xf>
    <xf numFmtId="190" fontId="7" fillId="0" borderId="0" xfId="83" applyNumberFormat="1" applyFont="1" applyFill="1" applyAlignment="1">
      <alignment horizontal="right" vertical="center"/>
    </xf>
    <xf numFmtId="185" fontId="2" fillId="0" borderId="0" xfId="129" applyNumberFormat="1" applyFont="1" applyFill="1">
      <alignment/>
      <protection/>
    </xf>
    <xf numFmtId="185" fontId="6" fillId="0" borderId="0" xfId="129" applyNumberFormat="1" applyFont="1" applyFill="1" applyAlignment="1">
      <alignment horizontal="left"/>
      <protection/>
    </xf>
    <xf numFmtId="185" fontId="6" fillId="0" borderId="0" xfId="129" applyNumberFormat="1" applyFont="1" applyFill="1">
      <alignment/>
      <protection/>
    </xf>
    <xf numFmtId="193" fontId="6" fillId="0" borderId="0" xfId="129" applyNumberFormat="1" applyFont="1" applyFill="1" applyAlignment="1">
      <alignment horizontal="left"/>
      <protection/>
    </xf>
    <xf numFmtId="41" fontId="6" fillId="0" borderId="0" xfId="129" applyNumberFormat="1" applyFont="1" applyFill="1" applyAlignment="1">
      <alignment horizontal="center"/>
      <protection/>
    </xf>
    <xf numFmtId="193" fontId="6" fillId="0" borderId="0" xfId="129" applyNumberFormat="1" applyFont="1" applyFill="1" applyAlignment="1">
      <alignment horizontal="center"/>
      <protection/>
    </xf>
    <xf numFmtId="193" fontId="5" fillId="0" borderId="0" xfId="115" applyNumberFormat="1" applyFont="1" applyFill="1" applyAlignment="1">
      <alignment vertical="center"/>
    </xf>
    <xf numFmtId="193" fontId="5" fillId="0" borderId="0" xfId="115" applyNumberFormat="1" applyFont="1" applyFill="1" applyBorder="1" applyAlignment="1">
      <alignment vertical="center"/>
    </xf>
    <xf numFmtId="193" fontId="5" fillId="0" borderId="0" xfId="115" applyNumberFormat="1" applyFont="1" applyFill="1" applyAlignment="1">
      <alignment/>
    </xf>
    <xf numFmtId="185" fontId="16" fillId="0" borderId="0" xfId="129" applyNumberFormat="1" applyFont="1" applyFill="1">
      <alignment/>
      <protection/>
    </xf>
    <xf numFmtId="193" fontId="16" fillId="0" borderId="0" xfId="129" applyNumberFormat="1" applyFont="1" applyFill="1">
      <alignment/>
      <protection/>
    </xf>
    <xf numFmtId="0" fontId="16" fillId="0" borderId="0" xfId="129" applyFont="1" applyFill="1" applyAlignment="1">
      <alignment horizontal="left"/>
      <protection/>
    </xf>
    <xf numFmtId="0" fontId="16" fillId="0" borderId="0" xfId="129" applyFont="1" applyFill="1">
      <alignment/>
      <protection/>
    </xf>
    <xf numFmtId="41" fontId="6" fillId="0" borderId="0" xfId="129" applyNumberFormat="1" applyFont="1" applyFill="1" applyAlignment="1">
      <alignment horizontal="left" vertical="center"/>
      <protection/>
    </xf>
    <xf numFmtId="41" fontId="17" fillId="0" borderId="0" xfId="129" applyNumberFormat="1" applyFont="1" applyFill="1" applyAlignment="1">
      <alignment horizontal="left" vertical="center"/>
      <protection/>
    </xf>
    <xf numFmtId="41" fontId="5" fillId="0" borderId="21" xfId="83" applyFont="1" applyFill="1" applyBorder="1" applyAlignment="1">
      <alignment vertical="center"/>
    </xf>
    <xf numFmtId="193" fontId="5" fillId="0" borderId="21" xfId="115" applyNumberFormat="1" applyFont="1" applyFill="1" applyBorder="1" applyAlignment="1">
      <alignment vertical="center"/>
    </xf>
    <xf numFmtId="41" fontId="5" fillId="0" borderId="0" xfId="115" applyNumberFormat="1" applyFont="1" applyFill="1" applyBorder="1" applyAlignment="1">
      <alignment vertical="center"/>
    </xf>
    <xf numFmtId="196" fontId="0" fillId="0" borderId="0" xfId="115" applyNumberFormat="1" applyFont="1" applyFill="1" applyAlignment="1">
      <alignment/>
    </xf>
    <xf numFmtId="41" fontId="7" fillId="0" borderId="0" xfId="129" applyNumberFormat="1" applyFont="1" applyFill="1">
      <alignment/>
      <protection/>
    </xf>
    <xf numFmtId="41" fontId="5" fillId="0" borderId="21" xfId="0" applyNumberFormat="1" applyFont="1" applyFill="1" applyBorder="1" applyAlignment="1">
      <alignment vertical="center"/>
    </xf>
    <xf numFmtId="185" fontId="5" fillId="0" borderId="0" xfId="0" applyNumberFormat="1" applyFont="1" applyFill="1" applyBorder="1" applyAlignment="1">
      <alignment vertical="center"/>
    </xf>
    <xf numFmtId="197" fontId="5" fillId="0" borderId="0" xfId="0" applyNumberFormat="1" applyFont="1" applyFill="1" applyBorder="1" applyAlignment="1">
      <alignment vertical="center"/>
    </xf>
    <xf numFmtId="43" fontId="5" fillId="0" borderId="0" xfId="0" applyNumberFormat="1" applyFont="1" applyFill="1" applyBorder="1" applyAlignment="1">
      <alignment vertical="center"/>
    </xf>
    <xf numFmtId="41" fontId="5" fillId="0" borderId="0" xfId="0" applyNumberFormat="1" applyFont="1" applyFill="1" applyBorder="1" applyAlignment="1">
      <alignment vertical="center"/>
    </xf>
    <xf numFmtId="185" fontId="5" fillId="0" borderId="21" xfId="0" applyNumberFormat="1" applyFont="1" applyFill="1" applyBorder="1" applyAlignment="1">
      <alignmen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85" fontId="5" fillId="0" borderId="23" xfId="0" applyNumberFormat="1" applyFont="1" applyFill="1" applyBorder="1" applyAlignment="1">
      <alignment vertical="center"/>
    </xf>
    <xf numFmtId="196" fontId="7" fillId="0" borderId="0" xfId="115" applyNumberFormat="1" applyFont="1" applyFill="1" applyAlignment="1">
      <alignment/>
    </xf>
    <xf numFmtId="0" fontId="5" fillId="0" borderId="24" xfId="0" applyFont="1" applyFill="1" applyBorder="1" applyAlignment="1">
      <alignment horizontal="center" vertical="center"/>
    </xf>
    <xf numFmtId="0" fontId="5" fillId="0" borderId="0" xfId="0" applyFont="1" applyFill="1" applyAlignment="1">
      <alignment horizontal="left" vertical="center"/>
    </xf>
    <xf numFmtId="0" fontId="5" fillId="0" borderId="25" xfId="0" applyFont="1" applyFill="1" applyBorder="1" applyAlignment="1">
      <alignment horizontal="center" vertical="center"/>
    </xf>
    <xf numFmtId="185" fontId="2" fillId="0" borderId="0" xfId="0" applyNumberFormat="1" applyFont="1" applyFill="1" applyAlignment="1">
      <alignment vertical="center"/>
    </xf>
    <xf numFmtId="0" fontId="5" fillId="0" borderId="26" xfId="0" applyFont="1" applyFill="1" applyBorder="1" applyAlignment="1">
      <alignment horizontal="left" vertical="center"/>
    </xf>
    <xf numFmtId="0" fontId="23" fillId="0" borderId="26" xfId="0" applyFont="1" applyFill="1" applyBorder="1" applyAlignment="1">
      <alignment horizontal="left" vertical="center"/>
    </xf>
    <xf numFmtId="41" fontId="8" fillId="0" borderId="0" xfId="129" applyNumberFormat="1" applyFont="1" applyFill="1" applyAlignment="1">
      <alignment vertical="center"/>
      <protection/>
    </xf>
    <xf numFmtId="0" fontId="0" fillId="0" borderId="0" xfId="129" applyFont="1" applyFill="1" applyAlignment="1">
      <alignment vertical="center"/>
      <protection/>
    </xf>
    <xf numFmtId="181" fontId="0" fillId="0" borderId="0" xfId="129" applyNumberFormat="1" applyFont="1" applyFill="1" applyAlignment="1">
      <alignment horizontal="right" vertical="center"/>
      <protection/>
    </xf>
    <xf numFmtId="0" fontId="10" fillId="0" borderId="0" xfId="129" applyFont="1" applyFill="1" applyAlignment="1">
      <alignment vertical="center"/>
      <protection/>
    </xf>
    <xf numFmtId="181" fontId="5" fillId="0" borderId="0" xfId="129" applyNumberFormat="1" applyFont="1" applyFill="1" applyAlignment="1">
      <alignment horizontal="right" vertical="center"/>
      <protection/>
    </xf>
    <xf numFmtId="0" fontId="17" fillId="0" borderId="0" xfId="129" applyFont="1" applyFill="1" applyAlignment="1">
      <alignment vertical="center"/>
      <protection/>
    </xf>
    <xf numFmtId="0" fontId="0" fillId="0" borderId="0" xfId="170" applyFont="1" applyFill="1">
      <alignment/>
      <protection/>
    </xf>
    <xf numFmtId="0" fontId="5" fillId="0" borderId="0" xfId="170" applyFont="1" applyFill="1">
      <alignment/>
      <protection/>
    </xf>
    <xf numFmtId="185" fontId="5" fillId="0" borderId="0" xfId="170" applyNumberFormat="1" applyFont="1" applyFill="1">
      <alignment/>
      <protection/>
    </xf>
    <xf numFmtId="0" fontId="5" fillId="0" borderId="0" xfId="170" applyFont="1" applyFill="1" applyAlignment="1">
      <alignment horizontal="left"/>
      <protection/>
    </xf>
    <xf numFmtId="0" fontId="11" fillId="0" borderId="0" xfId="129" applyFont="1" applyFill="1" applyAlignment="1">
      <alignment horizontal="center" vertical="center"/>
      <protection/>
    </xf>
    <xf numFmtId="193" fontId="7" fillId="0" borderId="0" xfId="115" applyNumberFormat="1" applyFont="1" applyFill="1" applyAlignment="1">
      <alignment/>
    </xf>
    <xf numFmtId="41" fontId="5" fillId="0" borderId="0" xfId="129" applyNumberFormat="1" applyFont="1" applyFill="1" applyBorder="1">
      <alignment/>
      <protection/>
    </xf>
    <xf numFmtId="41" fontId="5" fillId="0" borderId="0" xfId="115" applyNumberFormat="1" applyFont="1" applyFill="1" applyBorder="1" applyAlignment="1">
      <alignment/>
    </xf>
    <xf numFmtId="197" fontId="0" fillId="0" borderId="0" xfId="183" applyNumberFormat="1" applyFont="1" applyFill="1" applyAlignment="1">
      <alignment vertical="center"/>
      <protection/>
    </xf>
    <xf numFmtId="0" fontId="5" fillId="0" borderId="0" xfId="183" applyFont="1" applyFill="1" applyAlignment="1">
      <alignment vertical="center"/>
      <protection/>
    </xf>
    <xf numFmtId="185" fontId="5" fillId="0" borderId="0" xfId="183" applyNumberFormat="1" applyFont="1" applyFill="1" applyAlignment="1">
      <alignment vertical="center"/>
      <protection/>
    </xf>
    <xf numFmtId="197" fontId="5" fillId="0" borderId="0" xfId="183" applyNumberFormat="1" applyFont="1" applyFill="1" applyAlignment="1">
      <alignment vertical="center"/>
      <protection/>
    </xf>
    <xf numFmtId="0" fontId="5" fillId="0" borderId="0" xfId="183" applyFont="1" applyFill="1" applyAlignment="1">
      <alignment horizontal="left" vertical="center"/>
      <protection/>
    </xf>
    <xf numFmtId="196" fontId="5" fillId="0" borderId="0" xfId="183" applyNumberFormat="1" applyFont="1" applyFill="1" applyAlignment="1">
      <alignment vertical="center"/>
      <protection/>
    </xf>
    <xf numFmtId="197" fontId="5" fillId="0" borderId="21" xfId="83" applyNumberFormat="1" applyFont="1" applyFill="1" applyBorder="1" applyAlignment="1">
      <alignment horizontal="right" vertical="center"/>
    </xf>
    <xf numFmtId="4" fontId="5" fillId="0" borderId="21" xfId="115" applyNumberFormat="1" applyFont="1" applyFill="1" applyBorder="1" applyAlignment="1">
      <alignment vertical="center"/>
    </xf>
    <xf numFmtId="41" fontId="5" fillId="0" borderId="21" xfId="83" applyFont="1" applyFill="1" applyBorder="1" applyAlignment="1">
      <alignment horizontal="right" vertical="center"/>
    </xf>
    <xf numFmtId="43" fontId="5" fillId="0" borderId="21" xfId="83" applyNumberFormat="1" applyFont="1" applyFill="1" applyBorder="1" applyAlignment="1">
      <alignment horizontal="right" vertical="center"/>
    </xf>
    <xf numFmtId="197" fontId="5" fillId="0" borderId="0" xfId="83" applyNumberFormat="1" applyFont="1" applyFill="1" applyBorder="1" applyAlignment="1">
      <alignment horizontal="right" vertical="center"/>
    </xf>
    <xf numFmtId="4" fontId="5" fillId="0" borderId="0" xfId="115" applyNumberFormat="1" applyFont="1" applyFill="1" applyBorder="1" applyAlignment="1">
      <alignment vertical="center"/>
    </xf>
    <xf numFmtId="195" fontId="5" fillId="0" borderId="0" xfId="83" applyNumberFormat="1" applyFont="1" applyFill="1" applyBorder="1" applyAlignment="1">
      <alignment vertical="center"/>
    </xf>
    <xf numFmtId="196" fontId="5" fillId="0" borderId="0" xfId="83" applyNumberFormat="1" applyFont="1" applyFill="1" applyAlignment="1">
      <alignment horizontal="right" vertical="center"/>
    </xf>
    <xf numFmtId="41" fontId="5" fillId="0" borderId="0" xfId="83" applyFont="1" applyFill="1" applyAlignment="1">
      <alignment horizontal="right" vertical="center"/>
    </xf>
    <xf numFmtId="43" fontId="5" fillId="0" borderId="0" xfId="83" applyNumberFormat="1" applyFont="1" applyFill="1" applyBorder="1" applyAlignment="1">
      <alignment horizontal="right" vertical="center"/>
    </xf>
    <xf numFmtId="183" fontId="5" fillId="0" borderId="0" xfId="83" applyNumberFormat="1" applyFont="1" applyFill="1" applyBorder="1" applyAlignment="1">
      <alignment horizontal="right" vertical="center"/>
    </xf>
    <xf numFmtId="4" fontId="5" fillId="0" borderId="0" xfId="115" applyNumberFormat="1" applyFont="1" applyFill="1" applyBorder="1" applyAlignment="1">
      <alignment horizontal="right" vertical="center"/>
    </xf>
    <xf numFmtId="3" fontId="5" fillId="0" borderId="0" xfId="83" applyNumberFormat="1" applyFont="1" applyFill="1" applyAlignment="1">
      <alignment horizontal="right" vertical="center"/>
    </xf>
    <xf numFmtId="0" fontId="17" fillId="0" borderId="0" xfId="183" applyFont="1" applyFill="1" applyAlignment="1">
      <alignment horizontal="left" vertical="center"/>
      <protection/>
    </xf>
    <xf numFmtId="196" fontId="17" fillId="0" borderId="0" xfId="183" applyNumberFormat="1" applyFont="1" applyFill="1" applyAlignment="1">
      <alignment horizontal="left" vertical="center"/>
      <protection/>
    </xf>
    <xf numFmtId="0" fontId="6" fillId="0" borderId="0" xfId="183" applyFont="1" applyFill="1" applyAlignment="1">
      <alignment horizontal="left" vertical="center"/>
      <protection/>
    </xf>
    <xf numFmtId="0" fontId="25" fillId="0" borderId="0" xfId="183" applyFont="1" applyFill="1" applyAlignment="1">
      <alignment horizontal="left" vertical="center"/>
      <protection/>
    </xf>
    <xf numFmtId="0" fontId="5" fillId="0" borderId="0" xfId="194" applyFont="1" applyFill="1">
      <alignment/>
      <protection/>
    </xf>
    <xf numFmtId="41" fontId="5" fillId="0" borderId="0" xfId="83" applyFont="1" applyFill="1" applyAlignment="1">
      <alignment horizontal="left"/>
    </xf>
    <xf numFmtId="0" fontId="6" fillId="0" borderId="0" xfId="194" applyFont="1" applyFill="1" applyAlignment="1">
      <alignment horizontal="left"/>
      <protection/>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185" fontId="5" fillId="0" borderId="0" xfId="0" applyNumberFormat="1" applyFont="1" applyFill="1" applyAlignment="1">
      <alignment vertical="center"/>
    </xf>
    <xf numFmtId="197" fontId="5" fillId="0" borderId="0" xfId="0" applyNumberFormat="1" applyFont="1" applyFill="1" applyAlignment="1">
      <alignment horizontal="left" vertical="center"/>
    </xf>
    <xf numFmtId="196" fontId="5" fillId="0" borderId="0" xfId="0" applyNumberFormat="1" applyFont="1" applyFill="1" applyAlignment="1">
      <alignment horizontal="left" vertical="center"/>
    </xf>
    <xf numFmtId="185" fontId="5" fillId="0" borderId="2" xfId="0" applyNumberFormat="1" applyFont="1" applyFill="1" applyBorder="1" applyAlignment="1">
      <alignment vertical="center"/>
    </xf>
    <xf numFmtId="0" fontId="5" fillId="0" borderId="2" xfId="0" applyFont="1" applyFill="1" applyBorder="1" applyAlignment="1">
      <alignment horizontal="fill" vertical="center"/>
    </xf>
    <xf numFmtId="0" fontId="5" fillId="0" borderId="27" xfId="0" applyFont="1" applyFill="1" applyBorder="1" applyAlignment="1">
      <alignment horizontal="fill"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197" fontId="5" fillId="0" borderId="0" xfId="0" applyNumberFormat="1" applyFont="1" applyFill="1" applyBorder="1" applyAlignment="1">
      <alignment horizontal="right" vertical="center"/>
    </xf>
    <xf numFmtId="4" fontId="5" fillId="0" borderId="0" xfId="0" applyNumberFormat="1" applyFont="1" applyFill="1" applyBorder="1" applyAlignment="1">
      <alignment horizontal="right" vertical="center"/>
    </xf>
    <xf numFmtId="3" fontId="5" fillId="0" borderId="23" xfId="0" applyNumberFormat="1" applyFont="1" applyFill="1" applyBorder="1" applyAlignment="1">
      <alignment horizontal="center" vertical="center"/>
    </xf>
    <xf numFmtId="196" fontId="5" fillId="0" borderId="0" xfId="0" applyNumberFormat="1" applyFont="1" applyFill="1" applyAlignment="1">
      <alignment vertical="center"/>
    </xf>
    <xf numFmtId="4" fontId="5" fillId="0" borderId="0" xfId="0" applyNumberFormat="1" applyFont="1" applyFill="1" applyBorder="1" applyAlignment="1">
      <alignment vertical="center"/>
    </xf>
    <xf numFmtId="3" fontId="5" fillId="0" borderId="30" xfId="0" applyNumberFormat="1" applyFont="1" applyFill="1" applyBorder="1" applyAlignment="1">
      <alignment vertical="center"/>
    </xf>
    <xf numFmtId="183" fontId="5" fillId="0" borderId="0" xfId="0" applyNumberFormat="1" applyFont="1" applyFill="1" applyBorder="1" applyAlignment="1">
      <alignment horizontal="right" vertical="center"/>
    </xf>
    <xf numFmtId="199" fontId="5" fillId="0" borderId="0" xfId="83" applyNumberFormat="1" applyFont="1" applyFill="1" applyAlignment="1">
      <alignment horizontal="right" vertical="center"/>
    </xf>
    <xf numFmtId="197" fontId="5" fillId="0" borderId="0" xfId="83" applyNumberFormat="1" applyFont="1" applyFill="1" applyAlignment="1">
      <alignment horizontal="right" vertical="center"/>
    </xf>
    <xf numFmtId="183" fontId="5" fillId="0" borderId="30" xfId="0" applyNumberFormat="1" applyFont="1" applyFill="1" applyBorder="1" applyAlignment="1">
      <alignment vertical="center"/>
    </xf>
    <xf numFmtId="183" fontId="5" fillId="0" borderId="0" xfId="0" applyNumberFormat="1" applyFont="1" applyFill="1" applyBorder="1" applyAlignment="1">
      <alignment vertical="center"/>
    </xf>
    <xf numFmtId="199" fontId="5" fillId="0" borderId="0" xfId="0" applyNumberFormat="1" applyFont="1" applyFill="1" applyAlignment="1">
      <alignment vertical="center"/>
    </xf>
    <xf numFmtId="185" fontId="5" fillId="0" borderId="0" xfId="0" applyNumberFormat="1" applyFont="1" applyFill="1" applyAlignment="1">
      <alignment horizontal="right" vertical="center"/>
    </xf>
    <xf numFmtId="3" fontId="5" fillId="0" borderId="0" xfId="0" applyNumberFormat="1" applyFont="1" applyFill="1" applyAlignment="1">
      <alignment vertical="center"/>
    </xf>
    <xf numFmtId="200" fontId="5" fillId="0" borderId="0" xfId="0" applyNumberFormat="1" applyFont="1" applyFill="1" applyBorder="1" applyAlignment="1">
      <alignment vertical="center"/>
    </xf>
    <xf numFmtId="200" fontId="5" fillId="0" borderId="0" xfId="0" applyNumberFormat="1" applyFont="1" applyFill="1" applyAlignment="1">
      <alignment vertical="center"/>
    </xf>
    <xf numFmtId="41" fontId="5" fillId="0" borderId="0" xfId="0" applyNumberFormat="1" applyFont="1" applyFill="1" applyAlignment="1">
      <alignment vertical="center"/>
    </xf>
    <xf numFmtId="3" fontId="5" fillId="0" borderId="24" xfId="0" applyNumberFormat="1" applyFont="1" applyFill="1" applyBorder="1" applyAlignment="1">
      <alignment horizontal="center" vertical="center"/>
    </xf>
    <xf numFmtId="3" fontId="5" fillId="0" borderId="21" xfId="0" applyNumberFormat="1" applyFont="1" applyFill="1" applyBorder="1" applyAlignment="1">
      <alignment vertical="center"/>
    </xf>
    <xf numFmtId="183" fontId="5" fillId="0" borderId="21" xfId="0" applyNumberFormat="1" applyFont="1" applyFill="1" applyBorder="1" applyAlignment="1">
      <alignment vertical="center"/>
    </xf>
    <xf numFmtId="197" fontId="5" fillId="0" borderId="21" xfId="0" applyNumberFormat="1" applyFont="1" applyFill="1" applyBorder="1" applyAlignment="1">
      <alignment horizontal="right" vertical="center"/>
    </xf>
    <xf numFmtId="183" fontId="5" fillId="0" borderId="31" xfId="0" applyNumberFormat="1" applyFont="1" applyFill="1" applyBorder="1" applyAlignment="1">
      <alignment vertical="center"/>
    </xf>
    <xf numFmtId="43" fontId="5" fillId="0" borderId="21" xfId="0" applyNumberFormat="1" applyFont="1" applyFill="1" applyBorder="1" applyAlignment="1">
      <alignment vertical="center"/>
    </xf>
    <xf numFmtId="4" fontId="5" fillId="0" borderId="21" xfId="0" applyNumberFormat="1" applyFont="1" applyFill="1" applyBorder="1" applyAlignment="1">
      <alignment vertical="center"/>
    </xf>
    <xf numFmtId="3" fontId="5" fillId="0" borderId="0" xfId="0" applyNumberFormat="1" applyFont="1" applyFill="1" applyAlignment="1">
      <alignment horizontal="left" vertical="center"/>
    </xf>
    <xf numFmtId="193" fontId="5" fillId="0" borderId="0" xfId="0" applyNumberFormat="1" applyFont="1" applyFill="1" applyAlignment="1">
      <alignment horizontal="left" vertical="center"/>
    </xf>
    <xf numFmtId="197" fontId="5" fillId="0" borderId="0" xfId="0" applyNumberFormat="1" applyFont="1" applyFill="1" applyAlignment="1">
      <alignment vertical="center"/>
    </xf>
    <xf numFmtId="193" fontId="5" fillId="0" borderId="0" xfId="0" applyNumberFormat="1" applyFont="1" applyFill="1" applyAlignment="1">
      <alignment vertical="center"/>
    </xf>
    <xf numFmtId="197" fontId="0" fillId="0" borderId="0" xfId="0" applyNumberFormat="1" applyFont="1" applyFill="1" applyAlignment="1">
      <alignment vertical="center"/>
    </xf>
    <xf numFmtId="185" fontId="5" fillId="0" borderId="0" xfId="0" applyNumberFormat="1" applyFont="1" applyFill="1" applyAlignment="1">
      <alignment/>
    </xf>
    <xf numFmtId="0" fontId="5" fillId="0" borderId="0" xfId="0" applyFont="1" applyFill="1" applyAlignment="1">
      <alignment horizontal="left"/>
    </xf>
    <xf numFmtId="0" fontId="5" fillId="0" borderId="0" xfId="0" applyFont="1" applyFill="1" applyAlignment="1">
      <alignment/>
    </xf>
    <xf numFmtId="0" fontId="0" fillId="0" borderId="0" xfId="0" applyFont="1" applyFill="1" applyAlignment="1">
      <alignment/>
    </xf>
    <xf numFmtId="0" fontId="5" fillId="0" borderId="0" xfId="0" applyFont="1" applyFill="1" applyBorder="1" applyAlignment="1">
      <alignment horizontal="left"/>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xf>
    <xf numFmtId="43" fontId="5" fillId="0" borderId="0" xfId="0" applyNumberFormat="1" applyFont="1" applyFill="1" applyAlignment="1">
      <alignment/>
    </xf>
    <xf numFmtId="43" fontId="5" fillId="0" borderId="25" xfId="0" applyNumberFormat="1" applyFont="1" applyFill="1" applyBorder="1" applyAlignment="1">
      <alignment horizontal="center" vertical="center"/>
    </xf>
    <xf numFmtId="185" fontId="5" fillId="0" borderId="33" xfId="0" applyNumberFormat="1" applyFont="1" applyFill="1" applyBorder="1" applyAlignment="1">
      <alignment vertical="center"/>
    </xf>
    <xf numFmtId="43" fontId="5" fillId="0" borderId="0" xfId="0" applyNumberFormat="1" applyFont="1" applyFill="1" applyAlignment="1">
      <alignment vertical="center"/>
    </xf>
    <xf numFmtId="0" fontId="5" fillId="0" borderId="0" xfId="0" applyFont="1" applyFill="1" applyBorder="1" applyAlignment="1">
      <alignment vertical="center"/>
    </xf>
    <xf numFmtId="41" fontId="7" fillId="0" borderId="0" xfId="215" applyNumberFormat="1" applyFont="1" applyFill="1" applyBorder="1" applyAlignment="1">
      <alignment horizontal="right" vertical="center" wrapText="1"/>
      <protection/>
    </xf>
    <xf numFmtId="41" fontId="7" fillId="0" borderId="0" xfId="0" applyNumberFormat="1" applyFont="1" applyFill="1" applyBorder="1" applyAlignment="1">
      <alignment vertical="center"/>
    </xf>
    <xf numFmtId="196" fontId="5" fillId="0" borderId="21" xfId="115" applyNumberFormat="1" applyFont="1" applyFill="1" applyBorder="1" applyAlignment="1">
      <alignment vertical="center"/>
    </xf>
    <xf numFmtId="41" fontId="7" fillId="0" borderId="21" xfId="215" applyNumberFormat="1" applyFont="1" applyFill="1" applyBorder="1" applyAlignment="1">
      <alignment horizontal="right" vertical="center" wrapText="1"/>
      <protection/>
    </xf>
    <xf numFmtId="41" fontId="7" fillId="0" borderId="0" xfId="0" applyNumberFormat="1" applyFont="1" applyFill="1" applyAlignment="1">
      <alignment/>
    </xf>
    <xf numFmtId="0" fontId="2" fillId="0" borderId="0" xfId="0" applyFont="1" applyFill="1" applyAlignment="1">
      <alignment/>
    </xf>
    <xf numFmtId="41" fontId="5"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41" fontId="7" fillId="0" borderId="0" xfId="0" applyNumberFormat="1" applyFont="1" applyFill="1" applyAlignment="1">
      <alignment vertical="center"/>
    </xf>
    <xf numFmtId="0" fontId="7" fillId="0" borderId="25" xfId="0" applyFont="1" applyFill="1" applyBorder="1" applyAlignment="1">
      <alignment horizontal="center" vertical="center"/>
    </xf>
    <xf numFmtId="0" fontId="7" fillId="0" borderId="22" xfId="0" applyFont="1" applyFill="1" applyBorder="1" applyAlignment="1">
      <alignment horizontal="center" vertical="center"/>
    </xf>
    <xf numFmtId="41" fontId="7" fillId="0" borderId="30" xfId="0" applyNumberFormat="1" applyFont="1" applyFill="1" applyBorder="1" applyAlignment="1">
      <alignment vertical="center"/>
    </xf>
    <xf numFmtId="41" fontId="7" fillId="0" borderId="0" xfId="0" applyNumberFormat="1" applyFont="1" applyFill="1" applyBorder="1" applyAlignment="1">
      <alignment horizontal="left" vertical="center"/>
    </xf>
    <xf numFmtId="41" fontId="7" fillId="0" borderId="0" xfId="0" applyNumberFormat="1" applyFont="1" applyFill="1" applyBorder="1" applyAlignment="1">
      <alignment horizontal="right" vertical="center"/>
    </xf>
    <xf numFmtId="181" fontId="7" fillId="0" borderId="0" xfId="0" applyNumberFormat="1" applyFont="1" applyFill="1" applyAlignment="1">
      <alignment horizontal="right" vertical="center"/>
    </xf>
    <xf numFmtId="0" fontId="7" fillId="0" borderId="22" xfId="0" applyFont="1" applyFill="1" applyBorder="1" applyAlignment="1">
      <alignment horizontal="center" vertical="center" wrapText="1"/>
    </xf>
    <xf numFmtId="0" fontId="7" fillId="0" borderId="25" xfId="0" applyFont="1" applyFill="1" applyBorder="1" applyAlignment="1">
      <alignment horizontal="center" vertical="center" wrapText="1"/>
    </xf>
    <xf numFmtId="181" fontId="7"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horizontal="left" vertical="center"/>
    </xf>
    <xf numFmtId="0" fontId="7" fillId="0" borderId="0" xfId="0" applyFont="1" applyFill="1" applyAlignment="1">
      <alignment/>
    </xf>
    <xf numFmtId="0" fontId="8" fillId="0" borderId="0" xfId="0" applyFont="1" applyFill="1" applyAlignment="1">
      <alignment/>
    </xf>
    <xf numFmtId="0" fontId="5" fillId="0" borderId="23" xfId="0" applyFont="1" applyFill="1" applyBorder="1" applyAlignment="1">
      <alignment vertical="center"/>
    </xf>
    <xf numFmtId="41" fontId="5" fillId="0" borderId="23"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5" fillId="0" borderId="0" xfId="0" applyNumberFormat="1" applyFont="1" applyFill="1" applyAlignment="1">
      <alignment horizontal="left" vertical="center"/>
    </xf>
    <xf numFmtId="0" fontId="5" fillId="0" borderId="0" xfId="0" applyFont="1" applyFill="1" applyBorder="1" applyAlignment="1">
      <alignment/>
    </xf>
    <xf numFmtId="3" fontId="13" fillId="0" borderId="0" xfId="0" applyNumberFormat="1" applyFont="1" applyFill="1" applyAlignment="1">
      <alignment vertical="center"/>
    </xf>
    <xf numFmtId="3" fontId="13" fillId="0" borderId="0" xfId="0" applyNumberFormat="1" applyFont="1" applyFill="1" applyAlignment="1">
      <alignment horizontal="center" vertical="center"/>
    </xf>
    <xf numFmtId="3" fontId="13" fillId="0" borderId="26" xfId="0" applyNumberFormat="1" applyFont="1" applyFill="1" applyBorder="1" applyAlignment="1">
      <alignment horizontal="center" vertical="center"/>
    </xf>
    <xf numFmtId="3" fontId="13" fillId="0" borderId="22" xfId="0" applyNumberFormat="1" applyFont="1" applyFill="1" applyBorder="1" applyAlignment="1">
      <alignment horizontal="center" vertical="center"/>
    </xf>
    <xf numFmtId="3" fontId="13" fillId="0" borderId="25" xfId="0" applyNumberFormat="1" applyFont="1" applyFill="1" applyBorder="1" applyAlignment="1">
      <alignment horizontal="center" vertical="center"/>
    </xf>
    <xf numFmtId="3" fontId="13" fillId="0" borderId="34" xfId="0" applyNumberFormat="1" applyFont="1" applyFill="1" applyBorder="1" applyAlignment="1">
      <alignment horizontal="center" vertical="center"/>
    </xf>
    <xf numFmtId="3" fontId="13" fillId="0" borderId="23" xfId="0" applyNumberFormat="1" applyFont="1" applyFill="1" applyBorder="1" applyAlignment="1">
      <alignment horizontal="center" vertical="center"/>
    </xf>
    <xf numFmtId="3" fontId="13" fillId="0" borderId="0" xfId="0" applyNumberFormat="1" applyFont="1" applyFill="1" applyBorder="1" applyAlignment="1">
      <alignment vertical="center"/>
    </xf>
    <xf numFmtId="182" fontId="13" fillId="0" borderId="0" xfId="0" applyNumberFormat="1" applyFont="1" applyFill="1" applyBorder="1" applyAlignment="1">
      <alignment vertical="center"/>
    </xf>
    <xf numFmtId="3" fontId="13" fillId="0" borderId="0" xfId="0" applyNumberFormat="1" applyFont="1" applyFill="1" applyAlignment="1">
      <alignment/>
    </xf>
    <xf numFmtId="0" fontId="0" fillId="0" borderId="0" xfId="0" applyFill="1" applyAlignment="1">
      <alignment/>
    </xf>
    <xf numFmtId="3" fontId="7" fillId="0" borderId="0" xfId="0" applyNumberFormat="1" applyFont="1" applyFill="1" applyAlignment="1">
      <alignment vertical="center"/>
    </xf>
    <xf numFmtId="3" fontId="7" fillId="0" borderId="22"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xf>
    <xf numFmtId="3" fontId="7" fillId="0" borderId="25" xfId="0" applyNumberFormat="1" applyFont="1" applyFill="1" applyBorder="1" applyAlignment="1">
      <alignment horizontal="center" vertical="center"/>
    </xf>
    <xf numFmtId="3" fontId="7" fillId="0" borderId="23" xfId="0" applyNumberFormat="1" applyFont="1" applyFill="1" applyBorder="1" applyAlignment="1">
      <alignment horizontal="center" vertical="center"/>
    </xf>
    <xf numFmtId="182" fontId="7" fillId="0" borderId="3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3" fontId="7" fillId="0" borderId="0" xfId="0" applyNumberFormat="1" applyFont="1" applyFill="1" applyAlignment="1">
      <alignment horizontal="right" vertical="center"/>
    </xf>
    <xf numFmtId="3" fontId="7" fillId="0" borderId="0" xfId="0" applyNumberFormat="1" applyFont="1" applyFill="1" applyAlignment="1">
      <alignment horizontal="left"/>
    </xf>
    <xf numFmtId="3" fontId="7" fillId="0" borderId="0" xfId="0" applyNumberFormat="1" applyFont="1" applyFill="1" applyAlignment="1">
      <alignment/>
    </xf>
    <xf numFmtId="184" fontId="7" fillId="0" borderId="0" xfId="0" applyNumberFormat="1" applyFont="1" applyFill="1" applyAlignment="1">
      <alignment/>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23" xfId="0" applyFont="1" applyFill="1" applyBorder="1" applyAlignment="1">
      <alignment horizontal="center" vertical="center"/>
    </xf>
    <xf numFmtId="185" fontId="13" fillId="0" borderId="0" xfId="217" applyNumberFormat="1" applyFont="1" applyFill="1" applyBorder="1" applyAlignment="1">
      <alignment vertical="center"/>
      <protection/>
    </xf>
    <xf numFmtId="41" fontId="5" fillId="0" borderId="33" xfId="0" applyNumberFormat="1" applyFont="1" applyFill="1" applyBorder="1" applyAlignment="1">
      <alignment vertical="center"/>
    </xf>
    <xf numFmtId="41" fontId="5" fillId="0" borderId="0" xfId="0" applyNumberFormat="1" applyFont="1" applyFill="1" applyAlignment="1">
      <alignment/>
    </xf>
    <xf numFmtId="41" fontId="5" fillId="0" borderId="0" xfId="0" applyNumberFormat="1" applyFont="1" applyFill="1" applyAlignment="1">
      <alignment horizontal="left"/>
    </xf>
    <xf numFmtId="186" fontId="5" fillId="0" borderId="0" xfId="0" applyNumberFormat="1" applyFont="1" applyFill="1" applyBorder="1" applyAlignment="1">
      <alignment vertical="center"/>
    </xf>
    <xf numFmtId="181" fontId="5" fillId="0" borderId="0" xfId="0" applyNumberFormat="1" applyFont="1" applyFill="1" applyAlignment="1">
      <alignment vertical="center"/>
    </xf>
    <xf numFmtId="181" fontId="5" fillId="0" borderId="23" xfId="0" applyNumberFormat="1" applyFont="1" applyFill="1" applyBorder="1" applyAlignment="1">
      <alignment horizontal="center" vertical="center"/>
    </xf>
    <xf numFmtId="189" fontId="5" fillId="0" borderId="33" xfId="115" applyNumberFormat="1" applyFont="1" applyFill="1" applyBorder="1" applyAlignment="1">
      <alignment vertical="center"/>
    </xf>
    <xf numFmtId="190" fontId="5" fillId="0" borderId="0" xfId="0" applyNumberFormat="1" applyFont="1" applyFill="1" applyBorder="1" applyAlignment="1">
      <alignment vertical="center"/>
    </xf>
    <xf numFmtId="191"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85" fontId="5" fillId="0" borderId="30" xfId="0" applyNumberFormat="1" applyFont="1" applyFill="1" applyBorder="1" applyAlignment="1">
      <alignment vertical="center"/>
    </xf>
    <xf numFmtId="41" fontId="5" fillId="0" borderId="30" xfId="0" applyNumberFormat="1" applyFont="1" applyFill="1" applyBorder="1" applyAlignment="1">
      <alignment vertical="center"/>
    </xf>
    <xf numFmtId="183" fontId="5" fillId="0" borderId="28" xfId="0" applyNumberFormat="1" applyFont="1" applyFill="1" applyBorder="1" applyAlignment="1">
      <alignment horizontal="right" vertical="center"/>
    </xf>
    <xf numFmtId="183" fontId="5" fillId="0" borderId="33" xfId="0" applyNumberFormat="1" applyFont="1" applyFill="1" applyBorder="1" applyAlignment="1">
      <alignment horizontal="right" vertical="center"/>
    </xf>
    <xf numFmtId="41" fontId="5" fillId="0" borderId="0" xfId="0" applyNumberFormat="1" applyFont="1" applyFill="1" applyAlignment="1">
      <alignment horizontal="right" vertical="center"/>
    </xf>
    <xf numFmtId="183" fontId="5" fillId="0" borderId="30" xfId="0" applyNumberFormat="1" applyFont="1" applyFill="1" applyBorder="1" applyAlignment="1">
      <alignment horizontal="right" vertical="center"/>
    </xf>
    <xf numFmtId="3" fontId="5" fillId="0" borderId="0" xfId="0" applyNumberFormat="1" applyFont="1" applyFill="1" applyAlignment="1">
      <alignment horizontal="right" vertical="center"/>
    </xf>
    <xf numFmtId="183" fontId="5" fillId="0" borderId="0" xfId="0" applyNumberFormat="1" applyFont="1" applyFill="1" applyAlignment="1">
      <alignment horizontal="right" vertical="center"/>
    </xf>
    <xf numFmtId="185" fontId="0" fillId="0" borderId="0" xfId="0" applyNumberFormat="1" applyFont="1" applyFill="1" applyAlignment="1">
      <alignment/>
    </xf>
    <xf numFmtId="193" fontId="5" fillId="0" borderId="24" xfId="0" applyNumberFormat="1" applyFont="1" applyFill="1" applyBorder="1" applyAlignment="1">
      <alignment horizontal="fill" vertical="center"/>
    </xf>
    <xf numFmtId="193" fontId="5" fillId="0" borderId="27" xfId="0" applyNumberFormat="1" applyFont="1" applyFill="1" applyBorder="1" applyAlignment="1">
      <alignment horizontal="fill" vertical="center"/>
    </xf>
    <xf numFmtId="193" fontId="5" fillId="0" borderId="2" xfId="0" applyNumberFormat="1" applyFont="1" applyFill="1" applyBorder="1" applyAlignment="1">
      <alignment horizontal="fill" vertical="center"/>
    </xf>
    <xf numFmtId="193" fontId="5" fillId="0" borderId="29" xfId="0" applyNumberFormat="1" applyFont="1" applyFill="1" applyBorder="1" applyAlignment="1">
      <alignment horizontal="center" vertical="center"/>
    </xf>
    <xf numFmtId="193" fontId="5" fillId="0" borderId="28" xfId="0" applyNumberFormat="1" applyFont="1" applyFill="1" applyBorder="1" applyAlignment="1">
      <alignment horizontal="center" vertical="center"/>
    </xf>
    <xf numFmtId="193" fontId="5" fillId="0" borderId="26" xfId="0" applyNumberFormat="1" applyFont="1" applyFill="1" applyBorder="1" applyAlignment="1">
      <alignment horizontal="center" vertical="center"/>
    </xf>
    <xf numFmtId="193" fontId="5" fillId="0" borderId="31" xfId="0" applyNumberFormat="1" applyFont="1" applyFill="1" applyBorder="1" applyAlignment="1">
      <alignment horizontal="center" vertical="center"/>
    </xf>
    <xf numFmtId="193" fontId="5" fillId="0" borderId="0" xfId="0" applyNumberFormat="1" applyFont="1" applyFill="1" applyBorder="1" applyAlignment="1">
      <alignment vertical="center"/>
    </xf>
    <xf numFmtId="190" fontId="5" fillId="0" borderId="0" xfId="0" applyNumberFormat="1" applyFont="1" applyFill="1" applyAlignment="1">
      <alignment vertical="center"/>
    </xf>
    <xf numFmtId="193" fontId="5" fillId="0" borderId="0" xfId="0" applyNumberFormat="1" applyFont="1" applyFill="1" applyAlignment="1">
      <alignment/>
    </xf>
    <xf numFmtId="193" fontId="5" fillId="0" borderId="0" xfId="0" applyNumberFormat="1" applyFont="1" applyFill="1" applyAlignment="1">
      <alignment horizontal="left"/>
    </xf>
    <xf numFmtId="185" fontId="0" fillId="0" borderId="0" xfId="0" applyNumberFormat="1" applyFill="1" applyAlignment="1">
      <alignment/>
    </xf>
    <xf numFmtId="0" fontId="5" fillId="0" borderId="31" xfId="0" applyFont="1" applyFill="1" applyBorder="1" applyAlignment="1">
      <alignment vertical="center"/>
    </xf>
    <xf numFmtId="3" fontId="5" fillId="0" borderId="0" xfId="0" applyNumberFormat="1" applyFont="1" applyFill="1" applyAlignment="1">
      <alignment/>
    </xf>
    <xf numFmtId="41" fontId="7" fillId="0" borderId="0" xfId="0" applyNumberFormat="1" applyFont="1" applyFill="1" applyBorder="1" applyAlignment="1">
      <alignment horizontal="center" vertical="center" wrapText="1"/>
    </xf>
    <xf numFmtId="41" fontId="7" fillId="0" borderId="0" xfId="0" applyNumberFormat="1"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right"/>
    </xf>
    <xf numFmtId="41" fontId="7" fillId="0" borderId="30" xfId="0" applyNumberFormat="1" applyFont="1" applyFill="1" applyBorder="1" applyAlignment="1">
      <alignment horizontal="center" vertical="center" wrapText="1"/>
    </xf>
    <xf numFmtId="41" fontId="5" fillId="0" borderId="2" xfId="0" applyNumberFormat="1" applyFont="1" applyFill="1" applyBorder="1" applyAlignment="1">
      <alignment horizontal="fill"/>
    </xf>
    <xf numFmtId="0" fontId="5" fillId="0" borderId="2" xfId="0" applyFont="1" applyFill="1" applyBorder="1" applyAlignment="1">
      <alignment horizontal="fill"/>
    </xf>
    <xf numFmtId="41" fontId="5" fillId="0" borderId="26" xfId="0" applyNumberFormat="1" applyFont="1" applyFill="1" applyBorder="1" applyAlignment="1">
      <alignment horizontal="left" vertical="center"/>
    </xf>
    <xf numFmtId="41" fontId="5" fillId="0" borderId="22" xfId="0" applyNumberFormat="1" applyFont="1" applyFill="1" applyBorder="1" applyAlignment="1">
      <alignment horizontal="center" vertical="center"/>
    </xf>
    <xf numFmtId="41" fontId="5" fillId="0" borderId="26" xfId="0" applyNumberFormat="1" applyFont="1" applyFill="1" applyBorder="1" applyAlignment="1">
      <alignment vertical="center"/>
    </xf>
    <xf numFmtId="193" fontId="5" fillId="0" borderId="0" xfId="0" applyNumberFormat="1" applyFont="1" applyFill="1" applyBorder="1" applyAlignment="1">
      <alignment horizontal="center" vertical="center" wrapText="1"/>
    </xf>
    <xf numFmtId="0" fontId="5" fillId="0" borderId="23" xfId="0" applyFont="1" applyFill="1" applyBorder="1" applyAlignment="1">
      <alignment horizontal="left"/>
    </xf>
    <xf numFmtId="41" fontId="5" fillId="0" borderId="0" xfId="0" applyNumberFormat="1" applyFont="1" applyFill="1" applyBorder="1" applyAlignment="1">
      <alignment/>
    </xf>
    <xf numFmtId="41" fontId="5" fillId="0" borderId="30" xfId="0" applyNumberFormat="1" applyFont="1" applyFill="1" applyBorder="1" applyAlignment="1">
      <alignment horizontal="center" vertical="center" wrapText="1"/>
    </xf>
    <xf numFmtId="185" fontId="5" fillId="0" borderId="0" xfId="0" applyNumberFormat="1" applyFont="1" applyFill="1" applyBorder="1" applyAlignment="1">
      <alignment/>
    </xf>
    <xf numFmtId="185" fontId="7" fillId="0" borderId="0" xfId="0" applyNumberFormat="1" applyFont="1" applyFill="1" applyAlignment="1">
      <alignment/>
    </xf>
    <xf numFmtId="193" fontId="7" fillId="0" borderId="0" xfId="0" applyNumberFormat="1" applyFont="1" applyFill="1" applyAlignment="1">
      <alignment/>
    </xf>
    <xf numFmtId="41" fontId="5" fillId="0" borderId="28" xfId="0" applyNumberFormat="1" applyFont="1" applyFill="1" applyBorder="1" applyAlignment="1">
      <alignment vertical="center"/>
    </xf>
    <xf numFmtId="0" fontId="5" fillId="0" borderId="33" xfId="0" applyFont="1" applyFill="1" applyBorder="1" applyAlignment="1">
      <alignment vertical="center"/>
    </xf>
    <xf numFmtId="0" fontId="5" fillId="0" borderId="27" xfId="0" applyFont="1" applyFill="1" applyBorder="1" applyAlignment="1">
      <alignment vertical="center"/>
    </xf>
    <xf numFmtId="189" fontId="5" fillId="0" borderId="0" xfId="0" applyNumberFormat="1" applyFont="1" applyFill="1" applyBorder="1" applyAlignment="1">
      <alignment vertical="center"/>
    </xf>
    <xf numFmtId="14" fontId="5" fillId="0" borderId="23" xfId="0" applyNumberFormat="1" applyFont="1" applyFill="1" applyBorder="1" applyAlignment="1">
      <alignment horizontal="left" vertical="center"/>
    </xf>
    <xf numFmtId="41" fontId="7" fillId="0" borderId="35" xfId="0" applyNumberFormat="1" applyFont="1" applyFill="1" applyBorder="1" applyAlignment="1">
      <alignment vertical="center"/>
    </xf>
    <xf numFmtId="41" fontId="7" fillId="0" borderId="35" xfId="0" applyNumberFormat="1" applyFont="1" applyFill="1" applyBorder="1" applyAlignment="1">
      <alignment horizontal="center" vertical="center"/>
    </xf>
    <xf numFmtId="41" fontId="7" fillId="0" borderId="26" xfId="0" applyNumberFormat="1" applyFont="1" applyFill="1" applyBorder="1" applyAlignment="1">
      <alignment horizontal="left" vertical="center"/>
    </xf>
    <xf numFmtId="41" fontId="7" fillId="0" borderId="26" xfId="0" applyNumberFormat="1" applyFont="1" applyFill="1" applyBorder="1" applyAlignment="1">
      <alignment vertical="center"/>
    </xf>
    <xf numFmtId="41" fontId="7" fillId="0" borderId="26" xfId="0" applyNumberFormat="1" applyFont="1" applyFill="1" applyBorder="1" applyAlignment="1">
      <alignment horizontal="center" vertical="center"/>
    </xf>
    <xf numFmtId="41" fontId="7" fillId="0" borderId="0" xfId="0" applyNumberFormat="1" applyFont="1" applyFill="1" applyBorder="1" applyAlignment="1">
      <alignment horizontal="center" vertical="center"/>
    </xf>
    <xf numFmtId="0" fontId="5" fillId="0" borderId="23" xfId="0" applyFont="1" applyFill="1" applyBorder="1" applyAlignment="1">
      <alignment horizontal="center"/>
    </xf>
    <xf numFmtId="193" fontId="5" fillId="0" borderId="0" xfId="0" applyNumberFormat="1" applyFont="1" applyFill="1" applyBorder="1" applyAlignment="1">
      <alignment horizontal="right" vertical="center"/>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 xfId="0" applyFont="1" applyFill="1" applyBorder="1" applyAlignment="1">
      <alignment horizontal="center" vertical="center"/>
    </xf>
    <xf numFmtId="3" fontId="5" fillId="0" borderId="30" xfId="0" applyNumberFormat="1" applyFont="1" applyFill="1" applyBorder="1" applyAlignment="1">
      <alignment horizontal="right" vertical="center"/>
    </xf>
    <xf numFmtId="3" fontId="5" fillId="0" borderId="23" xfId="0" applyNumberFormat="1" applyFont="1" applyFill="1" applyBorder="1" applyAlignment="1">
      <alignment vertical="center"/>
    </xf>
    <xf numFmtId="41" fontId="7" fillId="0" borderId="28" xfId="0" applyNumberFormat="1" applyFont="1" applyFill="1" applyBorder="1" applyAlignment="1">
      <alignment horizontal="right" vertical="center"/>
    </xf>
    <xf numFmtId="41" fontId="7" fillId="0" borderId="32" xfId="0" applyNumberFormat="1" applyFont="1" applyFill="1" applyBorder="1" applyAlignment="1">
      <alignment horizontal="right" vertical="center"/>
    </xf>
    <xf numFmtId="41" fontId="7" fillId="0" borderId="30" xfId="0" applyNumberFormat="1" applyFont="1" applyFill="1" applyBorder="1" applyAlignment="1">
      <alignment horizontal="right" vertical="center"/>
    </xf>
    <xf numFmtId="41" fontId="7" fillId="0" borderId="23" xfId="0" applyNumberFormat="1" applyFont="1" applyFill="1" applyBorder="1" applyAlignment="1">
      <alignment horizontal="right" vertical="center"/>
    </xf>
    <xf numFmtId="41" fontId="7" fillId="0" borderId="23" xfId="0" applyNumberFormat="1" applyFont="1" applyFill="1" applyBorder="1" applyAlignment="1">
      <alignment horizontal="center" vertical="center" wrapText="1"/>
    </xf>
    <xf numFmtId="41" fontId="7" fillId="0" borderId="23" xfId="0" applyNumberFormat="1" applyFont="1" applyFill="1" applyBorder="1" applyAlignment="1">
      <alignment vertical="center"/>
    </xf>
    <xf numFmtId="41" fontId="7" fillId="0" borderId="32" xfId="0" applyNumberFormat="1" applyFont="1" applyFill="1" applyBorder="1" applyAlignment="1">
      <alignment vertical="center"/>
    </xf>
    <xf numFmtId="0" fontId="5" fillId="0" borderId="23" xfId="129" applyFont="1" applyFill="1" applyBorder="1" applyAlignment="1">
      <alignment horizontal="center" vertical="center"/>
      <protection/>
    </xf>
    <xf numFmtId="41" fontId="5" fillId="0" borderId="0" xfId="129" applyNumberFormat="1" applyFont="1" applyFill="1" applyBorder="1" applyAlignment="1">
      <alignment horizontal="left" vertical="center"/>
      <protection/>
    </xf>
    <xf numFmtId="179" fontId="5" fillId="0" borderId="0" xfId="129" applyNumberFormat="1" applyFont="1" applyFill="1" applyBorder="1" applyAlignment="1">
      <alignment horizontal="left" vertical="center"/>
      <protection/>
    </xf>
    <xf numFmtId="178" fontId="5" fillId="0" borderId="0" xfId="129" applyNumberFormat="1" applyFont="1" applyFill="1" applyBorder="1" applyAlignment="1">
      <alignment horizontal="left" vertical="center" wrapText="1"/>
      <protection/>
    </xf>
    <xf numFmtId="0" fontId="5" fillId="0" borderId="23" xfId="129" applyFont="1" applyFill="1" applyBorder="1" applyAlignment="1">
      <alignment horizontal="center" vertical="center" wrapText="1"/>
      <protection/>
    </xf>
    <xf numFmtId="0" fontId="5" fillId="0" borderId="25" xfId="129" applyFont="1" applyFill="1" applyBorder="1" applyAlignment="1">
      <alignment horizontal="center" vertical="center" wrapText="1"/>
      <protection/>
    </xf>
    <xf numFmtId="0" fontId="5" fillId="0" borderId="21" xfId="129" applyFont="1" applyFill="1" applyBorder="1" applyAlignment="1">
      <alignment horizontal="center" vertical="center" wrapText="1"/>
      <protection/>
    </xf>
    <xf numFmtId="178" fontId="8" fillId="0" borderId="0" xfId="129" applyNumberFormat="1" applyFont="1" applyFill="1" applyAlignment="1">
      <alignment vertical="center"/>
      <protection/>
    </xf>
    <xf numFmtId="178" fontId="8" fillId="0" borderId="0" xfId="129" applyNumberFormat="1" applyFont="1" applyFill="1" applyAlignment="1">
      <alignment horizontal="left" vertical="center"/>
      <protection/>
    </xf>
    <xf numFmtId="0" fontId="8" fillId="0" borderId="0" xfId="129" applyFont="1" applyFill="1" applyBorder="1" applyAlignment="1">
      <alignment vertical="center"/>
      <protection/>
    </xf>
    <xf numFmtId="182" fontId="8" fillId="0" borderId="0" xfId="129" applyNumberFormat="1" applyFont="1" applyFill="1" applyAlignment="1">
      <alignment vertical="center"/>
      <protection/>
    </xf>
    <xf numFmtId="41" fontId="8" fillId="0" borderId="0" xfId="129" applyNumberFormat="1" applyFont="1" applyFill="1" applyAlignment="1">
      <alignment horizontal="left" vertical="center"/>
      <protection/>
    </xf>
    <xf numFmtId="0" fontId="7" fillId="0" borderId="0" xfId="129" applyFont="1" applyFill="1" applyAlignment="1">
      <alignment vertical="center"/>
      <protection/>
    </xf>
    <xf numFmtId="41" fontId="7" fillId="0" borderId="0" xfId="129" applyNumberFormat="1" applyFont="1" applyFill="1" applyAlignment="1">
      <alignment vertical="center"/>
      <protection/>
    </xf>
    <xf numFmtId="0" fontId="7" fillId="0" borderId="26" xfId="129" applyFont="1" applyFill="1" applyBorder="1" applyAlignment="1">
      <alignment horizontal="center" vertical="center"/>
      <protection/>
    </xf>
    <xf numFmtId="0" fontId="26" fillId="0" borderId="0" xfId="129" applyFont="1" applyFill="1">
      <alignment/>
      <protection/>
    </xf>
    <xf numFmtId="0" fontId="18" fillId="0" borderId="0" xfId="129" applyFont="1" applyFill="1">
      <alignment/>
      <protection/>
    </xf>
    <xf numFmtId="201" fontId="15" fillId="0" borderId="0" xfId="115" applyNumberFormat="1" applyFont="1" applyFill="1" applyBorder="1" applyAlignment="1">
      <alignment vertical="center"/>
    </xf>
    <xf numFmtId="0" fontId="15" fillId="0" borderId="0" xfId="129" applyFont="1" applyFill="1">
      <alignment/>
      <protection/>
    </xf>
    <xf numFmtId="41" fontId="15" fillId="0" borderId="0" xfId="115" applyNumberFormat="1" applyFont="1" applyFill="1" applyBorder="1" applyAlignment="1">
      <alignment vertical="center"/>
    </xf>
    <xf numFmtId="181" fontId="5" fillId="0" borderId="0" xfId="129" applyNumberFormat="1" applyFont="1" applyFill="1" applyAlignment="1">
      <alignment vertical="center"/>
      <protection/>
    </xf>
    <xf numFmtId="41" fontId="5" fillId="0" borderId="0" xfId="129" applyNumberFormat="1" applyFont="1" applyFill="1" applyBorder="1" applyAlignment="1">
      <alignment vertical="center"/>
      <protection/>
    </xf>
    <xf numFmtId="0" fontId="15" fillId="0" borderId="22" xfId="129" applyFont="1" applyFill="1" applyBorder="1" applyAlignment="1">
      <alignment horizontal="center" vertical="center"/>
      <protection/>
    </xf>
    <xf numFmtId="0" fontId="15" fillId="0" borderId="22" xfId="129" applyFont="1" applyFill="1" applyBorder="1" applyAlignment="1">
      <alignment horizontal="center" vertical="center" wrapText="1"/>
      <protection/>
    </xf>
    <xf numFmtId="0" fontId="5" fillId="0" borderId="0" xfId="129" applyFont="1" applyFill="1" applyAlignment="1">
      <alignment vertical="center" wrapText="1"/>
      <protection/>
    </xf>
    <xf numFmtId="0" fontId="15" fillId="0" borderId="0" xfId="129" applyFont="1" applyFill="1" applyAlignment="1">
      <alignment horizontal="left"/>
      <protection/>
    </xf>
    <xf numFmtId="0" fontId="5" fillId="0" borderId="0" xfId="129" applyFont="1" applyFill="1" applyAlignment="1">
      <alignment horizontal="left" vertical="center"/>
      <protection/>
    </xf>
    <xf numFmtId="0" fontId="20" fillId="0" borderId="0" xfId="129" applyFont="1" applyFill="1" applyAlignment="1">
      <alignment horizontal="left"/>
      <protection/>
    </xf>
    <xf numFmtId="0" fontId="22" fillId="0" borderId="0" xfId="129" applyFont="1" applyFill="1">
      <alignment/>
      <protection/>
    </xf>
    <xf numFmtId="185" fontId="22" fillId="0" borderId="0" xfId="129" applyNumberFormat="1" applyFont="1" applyFill="1">
      <alignment/>
      <protection/>
    </xf>
    <xf numFmtId="0" fontId="22" fillId="0" borderId="0" xfId="129" applyFont="1" applyFill="1" applyAlignment="1">
      <alignment horizontal="left"/>
      <protection/>
    </xf>
    <xf numFmtId="0" fontId="8" fillId="0" borderId="0" xfId="129" applyFont="1" applyFill="1" applyAlignment="1">
      <alignment horizontal="left"/>
      <protection/>
    </xf>
    <xf numFmtId="191" fontId="7" fillId="0" borderId="0" xfId="129" applyNumberFormat="1" applyFont="1" applyFill="1" applyAlignment="1">
      <alignment vertical="center"/>
      <protection/>
    </xf>
    <xf numFmtId="0" fontId="7" fillId="0" borderId="23" xfId="129" applyFont="1" applyFill="1" applyBorder="1" applyAlignment="1">
      <alignment horizontal="center" vertical="center"/>
      <protection/>
    </xf>
    <xf numFmtId="194" fontId="7" fillId="0" borderId="0" xfId="129" applyNumberFormat="1" applyFont="1" applyFill="1" applyAlignment="1">
      <alignment vertical="center"/>
      <protection/>
    </xf>
    <xf numFmtId="190" fontId="7" fillId="0" borderId="0" xfId="129" applyNumberFormat="1" applyFont="1" applyFill="1" applyAlignment="1">
      <alignment horizontal="right" vertical="center"/>
      <protection/>
    </xf>
    <xf numFmtId="0" fontId="7" fillId="0" borderId="0" xfId="129" applyFont="1" applyFill="1" applyAlignment="1">
      <alignment horizontal="center" vertical="center"/>
      <protection/>
    </xf>
    <xf numFmtId="0" fontId="7" fillId="0" borderId="22" xfId="129" applyFont="1" applyFill="1" applyBorder="1" applyAlignment="1">
      <alignment horizontal="center" vertical="center" wrapText="1"/>
      <protection/>
    </xf>
    <xf numFmtId="0" fontId="7" fillId="0" borderId="0" xfId="129" applyFont="1" applyFill="1" applyAlignment="1">
      <alignment horizontal="left" vertical="top"/>
      <protection/>
    </xf>
    <xf numFmtId="43" fontId="0" fillId="0" borderId="0" xfId="0" applyNumberFormat="1" applyFont="1" applyFill="1" applyAlignment="1">
      <alignment/>
    </xf>
    <xf numFmtId="41" fontId="0" fillId="0" borderId="0" xfId="0" applyNumberFormat="1" applyFont="1" applyFill="1" applyAlignment="1">
      <alignment/>
    </xf>
    <xf numFmtId="178" fontId="5" fillId="0" borderId="0" xfId="0" applyNumberFormat="1" applyFont="1" applyFill="1" applyBorder="1" applyAlignment="1">
      <alignment horizontal="left" vertical="center"/>
    </xf>
    <xf numFmtId="0" fontId="5" fillId="0" borderId="23" xfId="0" applyFont="1" applyFill="1" applyBorder="1" applyAlignment="1">
      <alignment/>
    </xf>
    <xf numFmtId="180" fontId="5" fillId="0" borderId="0" xfId="0" applyNumberFormat="1" applyFont="1" applyFill="1" applyBorder="1" applyAlignment="1">
      <alignment horizontal="left" vertical="center"/>
    </xf>
    <xf numFmtId="41" fontId="5" fillId="0" borderId="0" xfId="129" applyNumberFormat="1" applyFont="1" applyFill="1" applyBorder="1" applyAlignment="1">
      <alignment horizontal="right" vertical="center"/>
      <protection/>
    </xf>
    <xf numFmtId="41" fontId="5" fillId="0" borderId="0" xfId="82" applyNumberFormat="1" applyFont="1" applyFill="1" applyBorder="1" applyAlignment="1">
      <alignment vertical="center"/>
    </xf>
    <xf numFmtId="41" fontId="5" fillId="0" borderId="0" xfId="82" applyNumberFormat="1" applyFont="1" applyFill="1" applyBorder="1" applyAlignment="1">
      <alignment horizontal="right" vertical="center"/>
    </xf>
    <xf numFmtId="41" fontId="5" fillId="0" borderId="28" xfId="82" applyNumberFormat="1" applyFont="1" applyFill="1" applyBorder="1" applyAlignment="1">
      <alignment vertical="center"/>
    </xf>
    <xf numFmtId="0" fontId="6" fillId="0" borderId="0" xfId="129" applyFont="1" applyFill="1" applyAlignment="1">
      <alignment/>
      <protection/>
    </xf>
    <xf numFmtId="0" fontId="15" fillId="0" borderId="0" xfId="0" applyFont="1" applyFill="1" applyAlignment="1">
      <alignment/>
    </xf>
    <xf numFmtId="0" fontId="18" fillId="0" borderId="0" xfId="0" applyFont="1" applyFill="1" applyAlignment="1">
      <alignment/>
    </xf>
    <xf numFmtId="0" fontId="28" fillId="0" borderId="0" xfId="0" applyFont="1" applyFill="1" applyAlignment="1">
      <alignment/>
    </xf>
    <xf numFmtId="41" fontId="15" fillId="0" borderId="0" xfId="129" applyNumberFormat="1" applyFont="1" applyFill="1" applyBorder="1" applyAlignment="1">
      <alignment vertical="center"/>
      <protection/>
    </xf>
    <xf numFmtId="41" fontId="15" fillId="0" borderId="0" xfId="0" applyNumberFormat="1" applyFont="1" applyFill="1" applyBorder="1" applyAlignment="1">
      <alignment vertical="center"/>
    </xf>
    <xf numFmtId="3" fontId="7" fillId="0" borderId="0" xfId="0" applyNumberFormat="1" applyFont="1" applyFill="1" applyBorder="1" applyAlignment="1">
      <alignment vertical="center"/>
    </xf>
    <xf numFmtId="185" fontId="5" fillId="0" borderId="22" xfId="217" applyNumberFormat="1" applyFont="1" applyFill="1" applyBorder="1" applyAlignment="1">
      <alignment horizontal="center" vertical="center"/>
      <protection/>
    </xf>
    <xf numFmtId="185" fontId="5" fillId="0" borderId="31" xfId="217" applyNumberFormat="1" applyFont="1" applyFill="1" applyBorder="1" applyAlignment="1">
      <alignment horizontal="center" vertical="center"/>
      <protection/>
    </xf>
    <xf numFmtId="185" fontId="5" fillId="0" borderId="26" xfId="217" applyNumberFormat="1" applyFont="1" applyFill="1" applyBorder="1" applyAlignment="1">
      <alignment horizontal="center" vertical="center"/>
      <protection/>
    </xf>
    <xf numFmtId="41" fontId="5" fillId="0" borderId="33" xfId="0" applyNumberFormat="1" applyFont="1" applyFill="1" applyBorder="1" applyAlignment="1">
      <alignment horizontal="center" vertical="center" wrapText="1"/>
    </xf>
    <xf numFmtId="41" fontId="5" fillId="0" borderId="0" xfId="217" applyNumberFormat="1" applyFont="1" applyFill="1" applyBorder="1" applyAlignment="1">
      <alignment horizontal="center" vertical="center"/>
      <protection/>
    </xf>
    <xf numFmtId="41" fontId="5" fillId="0" borderId="33" xfId="217" applyNumberFormat="1" applyFont="1" applyFill="1" applyBorder="1" applyAlignment="1">
      <alignment horizontal="center" vertical="center"/>
      <protection/>
    </xf>
    <xf numFmtId="41" fontId="7" fillId="0" borderId="0" xfId="0" applyNumberFormat="1" applyFont="1" applyFill="1" applyAlignment="1">
      <alignment horizontal="right" vertical="center"/>
    </xf>
    <xf numFmtId="0" fontId="6" fillId="0" borderId="0" xfId="170" applyFont="1" applyFill="1" applyAlignment="1">
      <alignment/>
      <protection/>
    </xf>
    <xf numFmtId="191" fontId="7" fillId="0" borderId="0" xfId="0" applyNumberFormat="1" applyFont="1" applyFill="1" applyAlignment="1">
      <alignment vertical="center"/>
    </xf>
    <xf numFmtId="194" fontId="7" fillId="0" borderId="0" xfId="0" applyNumberFormat="1" applyFont="1" applyFill="1" applyAlignment="1">
      <alignment vertical="center"/>
    </xf>
    <xf numFmtId="186" fontId="5" fillId="0" borderId="0" xfId="0" applyNumberFormat="1" applyFont="1" applyFill="1" applyBorder="1" applyAlignment="1">
      <alignment horizontal="right" vertical="center"/>
    </xf>
    <xf numFmtId="186" fontId="5" fillId="0" borderId="30" xfId="0" applyNumberFormat="1" applyFont="1" applyFill="1" applyBorder="1" applyAlignment="1">
      <alignment horizontal="right" vertical="center"/>
    </xf>
    <xf numFmtId="186" fontId="5" fillId="0" borderId="30" xfId="0" applyNumberFormat="1" applyFont="1" applyFill="1" applyBorder="1" applyAlignment="1">
      <alignment vertical="center"/>
    </xf>
    <xf numFmtId="193" fontId="5" fillId="0" borderId="0" xfId="0" applyNumberFormat="1" applyFont="1" applyFill="1" applyBorder="1" applyAlignment="1">
      <alignment horizontal="center" vertical="center"/>
    </xf>
    <xf numFmtId="0" fontId="23" fillId="0" borderId="32" xfId="0" applyFont="1" applyFill="1" applyBorder="1" applyAlignment="1">
      <alignment horizontal="center" vertical="center"/>
    </xf>
    <xf numFmtId="185" fontId="23" fillId="0" borderId="33" xfId="0" applyNumberFormat="1" applyFont="1" applyFill="1" applyBorder="1" applyAlignment="1">
      <alignment vertical="center"/>
    </xf>
    <xf numFmtId="197" fontId="23" fillId="0" borderId="33" xfId="0" applyNumberFormat="1" applyFont="1" applyFill="1" applyBorder="1" applyAlignment="1">
      <alignment vertical="center"/>
    </xf>
    <xf numFmtId="196" fontId="23" fillId="0" borderId="33" xfId="115" applyNumberFormat="1" applyFont="1" applyFill="1" applyBorder="1" applyAlignment="1">
      <alignment vertical="center"/>
    </xf>
    <xf numFmtId="41" fontId="23" fillId="0" borderId="0" xfId="0" applyNumberFormat="1" applyFont="1" applyFill="1" applyAlignment="1">
      <alignment vertical="center"/>
    </xf>
    <xf numFmtId="43" fontId="23" fillId="0" borderId="0" xfId="0" applyNumberFormat="1" applyFont="1" applyFill="1" applyAlignment="1">
      <alignment vertical="center"/>
    </xf>
    <xf numFmtId="0" fontId="23" fillId="0" borderId="23" xfId="0" applyFont="1" applyFill="1" applyBorder="1" applyAlignment="1">
      <alignment horizontal="center" vertical="center"/>
    </xf>
    <xf numFmtId="185" fontId="23" fillId="0" borderId="0" xfId="0" applyNumberFormat="1" applyFont="1" applyFill="1" applyBorder="1" applyAlignment="1">
      <alignment vertical="center"/>
    </xf>
    <xf numFmtId="197" fontId="23" fillId="0" borderId="0" xfId="0" applyNumberFormat="1" applyFont="1" applyFill="1" applyBorder="1" applyAlignment="1">
      <alignment vertical="center"/>
    </xf>
    <xf numFmtId="41" fontId="24" fillId="0" borderId="0" xfId="0" applyNumberFormat="1" applyFont="1" applyFill="1" applyBorder="1" applyAlignment="1">
      <alignment vertical="center"/>
    </xf>
    <xf numFmtId="4" fontId="5" fillId="0" borderId="0" xfId="0" applyNumberFormat="1" applyFont="1" applyFill="1" applyAlignment="1">
      <alignment vertical="center"/>
    </xf>
    <xf numFmtId="197" fontId="5" fillId="0" borderId="33" xfId="0" applyNumberFormat="1" applyFont="1" applyFill="1" applyBorder="1" applyAlignment="1">
      <alignment vertical="center"/>
    </xf>
    <xf numFmtId="41" fontId="5" fillId="0" borderId="0" xfId="215" applyNumberFormat="1" applyFont="1" applyFill="1" applyBorder="1" applyAlignment="1">
      <alignment horizontal="right" vertical="center" wrapText="1"/>
      <protection/>
    </xf>
    <xf numFmtId="179" fontId="5" fillId="0" borderId="0" xfId="0" applyNumberFormat="1" applyFont="1" applyFill="1" applyBorder="1" applyAlignment="1">
      <alignment horizontal="left" vertical="center"/>
    </xf>
    <xf numFmtId="204" fontId="5" fillId="0" borderId="0" xfId="0" applyNumberFormat="1" applyFont="1" applyFill="1" applyBorder="1" applyAlignment="1">
      <alignment horizontal="left" vertical="center"/>
    </xf>
    <xf numFmtId="182" fontId="5" fillId="0" borderId="0" xfId="0" applyNumberFormat="1" applyFont="1" applyFill="1" applyAlignment="1">
      <alignment vertical="center"/>
    </xf>
    <xf numFmtId="184" fontId="5" fillId="0" borderId="0" xfId="0" applyNumberFormat="1" applyFont="1" applyFill="1" applyAlignment="1">
      <alignment vertical="center"/>
    </xf>
    <xf numFmtId="41" fontId="5" fillId="0" borderId="33" xfId="82" applyNumberFormat="1" applyFont="1" applyFill="1" applyBorder="1" applyAlignment="1">
      <alignment vertical="center"/>
    </xf>
    <xf numFmtId="0" fontId="6" fillId="0" borderId="0" xfId="0" applyFont="1" applyFill="1" applyAlignment="1">
      <alignment horizontal="left"/>
    </xf>
    <xf numFmtId="193" fontId="5" fillId="0" borderId="0" xfId="119" applyNumberFormat="1" applyFont="1" applyFill="1" applyBorder="1" applyAlignment="1">
      <alignment vertical="center"/>
      <protection/>
    </xf>
    <xf numFmtId="193" fontId="5" fillId="0" borderId="0" xfId="119" applyNumberFormat="1" applyFont="1" applyFill="1" applyAlignment="1">
      <alignment vertical="center"/>
      <protection/>
    </xf>
    <xf numFmtId="41" fontId="5" fillId="0" borderId="0" xfId="119" applyNumberFormat="1" applyFont="1" applyFill="1" applyBorder="1" applyAlignment="1">
      <alignment vertical="center"/>
      <protection/>
    </xf>
    <xf numFmtId="41" fontId="5" fillId="0" borderId="0" xfId="119" applyNumberFormat="1" applyFont="1" applyFill="1" applyAlignment="1">
      <alignment vertical="center"/>
      <protection/>
    </xf>
    <xf numFmtId="3" fontId="5" fillId="0" borderId="0" xfId="0" applyNumberFormat="1" applyFont="1" applyFill="1" applyBorder="1" applyAlignment="1">
      <alignment/>
    </xf>
    <xf numFmtId="3" fontId="5" fillId="0" borderId="23" xfId="0" applyNumberFormat="1" applyFont="1" applyFill="1" applyBorder="1" applyAlignment="1">
      <alignment horizontal="right" vertical="center"/>
    </xf>
    <xf numFmtId="0" fontId="0" fillId="0" borderId="0" xfId="0" applyFont="1" applyFill="1" applyAlignment="1">
      <alignment/>
    </xf>
    <xf numFmtId="193" fontId="0" fillId="0" borderId="0" xfId="129" applyNumberFormat="1" applyFont="1" applyFill="1">
      <alignment/>
      <protection/>
    </xf>
    <xf numFmtId="185" fontId="0" fillId="0" borderId="0" xfId="129" applyNumberFormat="1" applyFont="1" applyFill="1">
      <alignment/>
      <protection/>
    </xf>
    <xf numFmtId="193" fontId="0" fillId="0" borderId="0" xfId="0" applyNumberFormat="1" applyFont="1" applyFill="1" applyAlignment="1">
      <alignment horizontal="left"/>
    </xf>
    <xf numFmtId="193" fontId="0" fillId="0" borderId="0" xfId="0" applyNumberFormat="1" applyFont="1" applyFill="1" applyAlignment="1">
      <alignment/>
    </xf>
    <xf numFmtId="41" fontId="5" fillId="0" borderId="0" xfId="213" applyNumberFormat="1" applyFont="1" applyFill="1">
      <alignment vertical="center"/>
      <protection/>
    </xf>
    <xf numFmtId="41" fontId="5" fillId="0" borderId="0" xfId="214" applyNumberFormat="1" applyFont="1" applyFill="1">
      <alignment vertical="center"/>
      <protection/>
    </xf>
    <xf numFmtId="189" fontId="5" fillId="0" borderId="0" xfId="0" applyNumberFormat="1" applyFont="1" applyFill="1" applyBorder="1" applyAlignment="1">
      <alignment horizontal="right" vertical="center"/>
    </xf>
    <xf numFmtId="185" fontId="5" fillId="0" borderId="0" xfId="183" applyNumberFormat="1" applyFont="1" applyFill="1" applyBorder="1" applyAlignment="1">
      <alignment vertical="center"/>
      <protection/>
    </xf>
    <xf numFmtId="0" fontId="0" fillId="0" borderId="0" xfId="183" applyFont="1" applyFill="1" applyAlignment="1">
      <alignment vertical="center"/>
      <protection/>
    </xf>
    <xf numFmtId="193" fontId="0" fillId="0" borderId="0" xfId="183" applyNumberFormat="1" applyFont="1" applyFill="1" applyAlignment="1">
      <alignment vertical="center"/>
      <protection/>
    </xf>
    <xf numFmtId="0" fontId="0" fillId="0" borderId="0" xfId="183" applyFont="1" applyFill="1" applyBorder="1" applyAlignment="1">
      <alignment vertical="center"/>
      <protection/>
    </xf>
    <xf numFmtId="0" fontId="0" fillId="0" borderId="0" xfId="0" applyFont="1" applyFill="1" applyAlignment="1">
      <alignment vertical="center"/>
    </xf>
    <xf numFmtId="196" fontId="0" fillId="0" borderId="0" xfId="0" applyNumberFormat="1" applyFont="1" applyFill="1" applyAlignment="1">
      <alignment vertical="center"/>
    </xf>
    <xf numFmtId="193" fontId="0" fillId="0" borderId="0" xfId="0" applyNumberFormat="1" applyFont="1" applyFill="1" applyAlignment="1">
      <alignment vertical="center"/>
    </xf>
    <xf numFmtId="0" fontId="0" fillId="0" borderId="0" xfId="0" applyFont="1" applyFill="1" applyBorder="1" applyAlignment="1">
      <alignment vertical="center"/>
    </xf>
    <xf numFmtId="196" fontId="0" fillId="0" borderId="0" xfId="183" applyNumberFormat="1" applyFont="1" applyFill="1" applyAlignment="1">
      <alignment vertical="center"/>
      <protection/>
    </xf>
    <xf numFmtId="0" fontId="6" fillId="0" borderId="0" xfId="0" applyFont="1" applyFill="1" applyAlignment="1">
      <alignment/>
    </xf>
    <xf numFmtId="0" fontId="0" fillId="0" borderId="0" xfId="129" applyFont="1" applyFill="1" applyAlignment="1">
      <alignment horizontal="left"/>
      <protection/>
    </xf>
    <xf numFmtId="185" fontId="5" fillId="0" borderId="0" xfId="217" applyNumberFormat="1" applyFont="1" applyFill="1" applyBorder="1" applyAlignment="1">
      <alignment vertical="center"/>
      <protection/>
    </xf>
    <xf numFmtId="185" fontId="5" fillId="0" borderId="30" xfId="217" applyNumberFormat="1" applyFont="1" applyFill="1" applyBorder="1" applyAlignment="1">
      <alignment vertical="center"/>
      <protection/>
    </xf>
    <xf numFmtId="0" fontId="0" fillId="0" borderId="0" xfId="0" applyFont="1" applyFill="1" applyBorder="1" applyAlignment="1">
      <alignment/>
    </xf>
    <xf numFmtId="41" fontId="0" fillId="0" borderId="0" xfId="0" applyNumberFormat="1" applyFont="1" applyFill="1" applyAlignment="1">
      <alignment horizontal="left"/>
    </xf>
    <xf numFmtId="0" fontId="0" fillId="0" borderId="0" xfId="0" applyFont="1" applyFill="1" applyAlignment="1">
      <alignment horizontal="left"/>
    </xf>
    <xf numFmtId="0" fontId="6" fillId="0" borderId="0" xfId="129" applyFont="1" applyFill="1" applyAlignment="1">
      <alignment horizontal="left" vertical="center"/>
      <protection/>
    </xf>
    <xf numFmtId="185" fontId="5" fillId="0" borderId="0" xfId="129" applyNumberFormat="1" applyFont="1" applyFill="1" applyAlignment="1">
      <alignment vertical="center"/>
      <protection/>
    </xf>
    <xf numFmtId="0" fontId="5" fillId="0" borderId="0" xfId="0" applyFont="1" applyFill="1" applyAlignment="1">
      <alignment horizontal="left" vertical="top"/>
    </xf>
    <xf numFmtId="185" fontId="5" fillId="0" borderId="23" xfId="0" applyNumberFormat="1" applyFont="1" applyFill="1" applyBorder="1" applyAlignment="1">
      <alignment horizontal="center" vertical="center"/>
    </xf>
    <xf numFmtId="185" fontId="5" fillId="0" borderId="0" xfId="0" applyNumberFormat="1" applyFont="1" applyFill="1" applyBorder="1" applyAlignment="1">
      <alignment horizontal="center" vertical="center"/>
    </xf>
    <xf numFmtId="41" fontId="7" fillId="0" borderId="23" xfId="0" applyNumberFormat="1" applyFont="1" applyFill="1" applyBorder="1" applyAlignment="1">
      <alignment horizontal="center" vertical="center"/>
    </xf>
    <xf numFmtId="0" fontId="0" fillId="0" borderId="0" xfId="0" applyFont="1" applyFill="1" applyAlignment="1">
      <alignment vertical="center"/>
    </xf>
    <xf numFmtId="186" fontId="5" fillId="0" borderId="23" xfId="0" applyNumberFormat="1" applyFont="1" applyFill="1" applyBorder="1" applyAlignment="1">
      <alignment horizontal="right" vertical="center"/>
    </xf>
    <xf numFmtId="185" fontId="5" fillId="0" borderId="0" xfId="217" applyNumberFormat="1" applyFont="1" applyBorder="1" applyAlignment="1">
      <alignment vertical="center"/>
      <protection/>
    </xf>
    <xf numFmtId="3" fontId="13" fillId="0" borderId="0" xfId="117" applyNumberFormat="1" applyFont="1" applyFill="1" applyAlignment="1">
      <alignment vertical="center"/>
      <protection/>
    </xf>
    <xf numFmtId="3" fontId="13" fillId="0" borderId="0" xfId="117" applyNumberFormat="1" applyFont="1" applyFill="1" applyBorder="1" applyAlignment="1">
      <alignment vertical="center"/>
      <protection/>
    </xf>
    <xf numFmtId="3" fontId="7" fillId="0" borderId="0" xfId="120" applyNumberFormat="1" applyFont="1" applyFill="1" applyAlignment="1">
      <alignment vertical="center"/>
      <protection/>
    </xf>
    <xf numFmtId="182" fontId="7" fillId="0" borderId="0" xfId="120" applyNumberFormat="1" applyFont="1" applyFill="1" applyBorder="1" applyAlignment="1">
      <alignment horizontal="right" vertical="center"/>
      <protection/>
    </xf>
    <xf numFmtId="181" fontId="7" fillId="0" borderId="0" xfId="120" applyNumberFormat="1" applyFont="1" applyFill="1" applyBorder="1" applyAlignment="1">
      <alignment horizontal="right" vertical="center"/>
      <protection/>
    </xf>
    <xf numFmtId="182" fontId="7" fillId="0" borderId="30" xfId="120" applyNumberFormat="1" applyFont="1" applyFill="1" applyBorder="1" applyAlignment="1">
      <alignment horizontal="right" vertical="center"/>
      <protection/>
    </xf>
    <xf numFmtId="185" fontId="5" fillId="0" borderId="30" xfId="217" applyNumberFormat="1" applyFont="1" applyBorder="1" applyAlignment="1">
      <alignment vertical="center"/>
      <protection/>
    </xf>
    <xf numFmtId="41" fontId="7" fillId="0" borderId="23" xfId="137" applyNumberFormat="1" applyFont="1" applyFill="1" applyBorder="1" applyAlignment="1">
      <alignment horizontal="right" vertical="center"/>
      <protection/>
    </xf>
    <xf numFmtId="41" fontId="5" fillId="0" borderId="0" xfId="122" applyNumberFormat="1" applyFont="1" applyFill="1" applyBorder="1" applyAlignment="1">
      <alignment vertical="center"/>
      <protection/>
    </xf>
    <xf numFmtId="41" fontId="7" fillId="0" borderId="23" xfId="137" applyNumberFormat="1" applyFont="1" applyFill="1" applyBorder="1" applyAlignment="1">
      <alignment horizontal="center" vertical="center" wrapText="1"/>
      <protection/>
    </xf>
    <xf numFmtId="185" fontId="5" fillId="0" borderId="0" xfId="125" applyNumberFormat="1" applyFont="1" applyFill="1" applyBorder="1" applyAlignment="1">
      <alignment vertical="center"/>
      <protection/>
    </xf>
    <xf numFmtId="190" fontId="5" fillId="0" borderId="0" xfId="125" applyNumberFormat="1" applyFont="1" applyFill="1" applyBorder="1" applyAlignment="1">
      <alignment vertical="center"/>
      <protection/>
    </xf>
    <xf numFmtId="41" fontId="7" fillId="0" borderId="0" xfId="126" applyNumberFormat="1" applyFont="1" applyFill="1" applyAlignment="1">
      <alignment vertical="center"/>
      <protection/>
    </xf>
    <xf numFmtId="194" fontId="7" fillId="0" borderId="0" xfId="126" applyNumberFormat="1" applyFont="1" applyFill="1" applyAlignment="1">
      <alignment vertical="center"/>
      <protection/>
    </xf>
    <xf numFmtId="41" fontId="5" fillId="0" borderId="0" xfId="127" applyNumberFormat="1" applyFont="1" applyFill="1" applyAlignment="1">
      <alignment vertical="center"/>
      <protection/>
    </xf>
    <xf numFmtId="185" fontId="5" fillId="0" borderId="0" xfId="127" applyNumberFormat="1" applyFont="1" applyFill="1" applyBorder="1" applyAlignment="1">
      <alignment vertical="center"/>
      <protection/>
    </xf>
    <xf numFmtId="3" fontId="5" fillId="0" borderId="0" xfId="128" applyNumberFormat="1" applyFont="1" applyFill="1" applyBorder="1" applyAlignment="1">
      <alignment vertical="center"/>
      <protection/>
    </xf>
    <xf numFmtId="3" fontId="5" fillId="0" borderId="0" xfId="128" applyNumberFormat="1" applyFont="1" applyFill="1" applyAlignment="1">
      <alignment vertical="center"/>
      <protection/>
    </xf>
    <xf numFmtId="3" fontId="5" fillId="0" borderId="30" xfId="128" applyNumberFormat="1" applyFont="1" applyFill="1" applyBorder="1" applyAlignment="1">
      <alignment vertical="center"/>
      <protection/>
    </xf>
    <xf numFmtId="185" fontId="5" fillId="0" borderId="0" xfId="136" applyNumberFormat="1" applyFont="1" applyFill="1" applyBorder="1" applyAlignment="1">
      <alignment vertical="center"/>
      <protection/>
    </xf>
    <xf numFmtId="41" fontId="7" fillId="0" borderId="0" xfId="137" applyNumberFormat="1" applyFont="1" applyFill="1" applyBorder="1" applyAlignment="1">
      <alignment vertical="center"/>
      <protection/>
    </xf>
    <xf numFmtId="41" fontId="7" fillId="0" borderId="0" xfId="137" applyNumberFormat="1" applyFont="1" applyFill="1" applyBorder="1" applyAlignment="1">
      <alignment horizontal="right" vertical="center"/>
      <protection/>
    </xf>
    <xf numFmtId="0" fontId="5" fillId="0" borderId="26" xfId="129" applyFont="1" applyFill="1" applyBorder="1" applyAlignment="1">
      <alignment horizontal="center" vertical="center" wrapText="1"/>
      <protection/>
    </xf>
    <xf numFmtId="0" fontId="5" fillId="0" borderId="22" xfId="129" applyFont="1" applyFill="1" applyBorder="1" applyAlignment="1">
      <alignment horizontal="center" vertical="center" wrapText="1"/>
      <protection/>
    </xf>
    <xf numFmtId="0" fontId="5" fillId="0" borderId="22" xfId="129" applyFont="1" applyFill="1" applyBorder="1" applyAlignment="1">
      <alignment horizontal="center" vertical="center"/>
      <protection/>
    </xf>
    <xf numFmtId="0" fontId="5" fillId="0" borderId="25" xfId="129" applyFont="1" applyFill="1" applyBorder="1" applyAlignment="1">
      <alignment horizontal="center" vertical="center"/>
      <protection/>
    </xf>
    <xf numFmtId="185" fontId="5" fillId="0" borderId="0" xfId="142" applyNumberFormat="1" applyFont="1" applyFill="1" applyBorder="1" applyAlignment="1">
      <alignment vertical="center"/>
      <protection/>
    </xf>
    <xf numFmtId="197" fontId="5" fillId="0" borderId="0" xfId="142" applyNumberFormat="1" applyFont="1" applyFill="1" applyBorder="1" applyAlignment="1">
      <alignment vertical="center"/>
      <protection/>
    </xf>
    <xf numFmtId="193" fontId="5" fillId="0" borderId="0" xfId="142" applyNumberFormat="1" applyFont="1" applyFill="1" applyBorder="1" applyAlignment="1">
      <alignment horizontal="right" vertical="center"/>
      <protection/>
    </xf>
    <xf numFmtId="185" fontId="5" fillId="0" borderId="23" xfId="142" applyNumberFormat="1" applyFont="1" applyFill="1" applyBorder="1" applyAlignment="1">
      <alignment vertical="center"/>
      <protection/>
    </xf>
    <xf numFmtId="43" fontId="5" fillId="0" borderId="0" xfId="142" applyNumberFormat="1" applyFont="1" applyFill="1" applyBorder="1" applyAlignment="1">
      <alignment vertical="center"/>
      <protection/>
    </xf>
    <xf numFmtId="198" fontId="5" fillId="0" borderId="0" xfId="83" applyNumberFormat="1" applyFont="1" applyFill="1" applyBorder="1" applyAlignment="1">
      <alignment vertical="center"/>
    </xf>
    <xf numFmtId="0" fontId="6" fillId="0" borderId="0" xfId="0" applyFont="1" applyFill="1" applyAlignment="1">
      <alignment vertical="center"/>
    </xf>
    <xf numFmtId="0" fontId="0" fillId="0" borderId="0" xfId="129" applyFont="1" applyFill="1" applyAlignment="1">
      <alignment vertical="center"/>
      <protection/>
    </xf>
    <xf numFmtId="0" fontId="5" fillId="0" borderId="23" xfId="143" applyFont="1" applyFill="1" applyBorder="1" applyAlignment="1">
      <alignment horizontal="left" vertical="center"/>
      <protection/>
    </xf>
    <xf numFmtId="41" fontId="5" fillId="0" borderId="30" xfId="143" applyNumberFormat="1" applyFont="1" applyFill="1" applyBorder="1" applyAlignment="1">
      <alignment vertical="center"/>
      <protection/>
    </xf>
    <xf numFmtId="41" fontId="5" fillId="0" borderId="0" xfId="143" applyNumberFormat="1" applyFont="1" applyFill="1" applyBorder="1" applyAlignment="1">
      <alignment vertical="center"/>
      <protection/>
    </xf>
    <xf numFmtId="41" fontId="5" fillId="0" borderId="0" xfId="143" applyNumberFormat="1" applyFont="1" applyFill="1" applyBorder="1" applyAlignment="1">
      <alignment horizontal="left" vertical="center"/>
      <protection/>
    </xf>
    <xf numFmtId="41" fontId="5" fillId="0" borderId="0" xfId="143" applyNumberFormat="1" applyFont="1" applyFill="1" applyAlignment="1">
      <alignment vertical="center"/>
      <protection/>
    </xf>
    <xf numFmtId="0" fontId="5" fillId="0" borderId="0" xfId="129" applyFont="1" applyFill="1" applyBorder="1" applyAlignment="1">
      <alignment vertical="center"/>
      <protection/>
    </xf>
    <xf numFmtId="178" fontId="5" fillId="0" borderId="0" xfId="129" applyNumberFormat="1" applyFont="1" applyFill="1" applyAlignment="1">
      <alignment vertical="center"/>
      <protection/>
    </xf>
    <xf numFmtId="41" fontId="5" fillId="0" borderId="0" xfId="129" applyNumberFormat="1" applyFont="1" applyFill="1" applyAlignment="1">
      <alignment vertical="center"/>
      <protection/>
    </xf>
    <xf numFmtId="0" fontId="5" fillId="0" borderId="26" xfId="129" applyFont="1" applyFill="1" applyBorder="1" applyAlignment="1">
      <alignment horizontal="center" vertical="center"/>
      <protection/>
    </xf>
    <xf numFmtId="0" fontId="5" fillId="0" borderId="27" xfId="129" applyFont="1" applyFill="1" applyBorder="1" applyAlignment="1">
      <alignment horizontal="center" vertical="center"/>
      <protection/>
    </xf>
    <xf numFmtId="181" fontId="5" fillId="0" borderId="23" xfId="129" applyNumberFormat="1" applyFont="1" applyFill="1" applyBorder="1" applyAlignment="1">
      <alignment horizontal="center" vertical="center"/>
      <protection/>
    </xf>
    <xf numFmtId="41" fontId="5" fillId="0" borderId="30" xfId="129" applyNumberFormat="1" applyFont="1" applyFill="1" applyBorder="1" applyAlignment="1">
      <alignment vertical="center"/>
      <protection/>
    </xf>
    <xf numFmtId="178" fontId="5" fillId="0" borderId="0" xfId="129" applyNumberFormat="1" applyFont="1" applyFill="1" applyBorder="1" applyAlignment="1">
      <alignment horizontal="left" vertical="center"/>
      <protection/>
    </xf>
    <xf numFmtId="181" fontId="5" fillId="0" borderId="0" xfId="129" applyNumberFormat="1" applyFont="1" applyFill="1" applyBorder="1" applyAlignment="1">
      <alignment vertical="center"/>
      <protection/>
    </xf>
    <xf numFmtId="178" fontId="5" fillId="0" borderId="0" xfId="129" applyNumberFormat="1" applyFont="1" applyFill="1" applyBorder="1" applyAlignment="1">
      <alignment vertical="center"/>
      <protection/>
    </xf>
    <xf numFmtId="41" fontId="23" fillId="0" borderId="0" xfId="129" applyNumberFormat="1" applyFont="1" applyFill="1" applyBorder="1" applyAlignment="1">
      <alignment vertical="center"/>
      <protection/>
    </xf>
    <xf numFmtId="181" fontId="23" fillId="0" borderId="0" xfId="129" applyNumberFormat="1" applyFont="1" applyFill="1" applyBorder="1" applyAlignment="1">
      <alignment vertical="center"/>
      <protection/>
    </xf>
    <xf numFmtId="3" fontId="23" fillId="0" borderId="0" xfId="129" applyNumberFormat="1" applyFont="1" applyFill="1" applyBorder="1" applyAlignment="1">
      <alignment vertical="center"/>
      <protection/>
    </xf>
    <xf numFmtId="3" fontId="5" fillId="0" borderId="0" xfId="129" applyNumberFormat="1" applyFont="1" applyFill="1" applyBorder="1" applyAlignment="1">
      <alignment vertical="center"/>
      <protection/>
    </xf>
    <xf numFmtId="178" fontId="5" fillId="0" borderId="0" xfId="129" applyNumberFormat="1" applyFont="1" applyFill="1" applyAlignment="1">
      <alignment horizontal="left" vertical="center"/>
      <protection/>
    </xf>
    <xf numFmtId="41" fontId="5" fillId="0" borderId="0" xfId="129" applyNumberFormat="1" applyFont="1" applyFill="1" applyAlignment="1">
      <alignment horizontal="left" vertical="center"/>
      <protection/>
    </xf>
    <xf numFmtId="41" fontId="0" fillId="0" borderId="0" xfId="129" applyNumberFormat="1" applyFont="1" applyFill="1" applyAlignment="1">
      <alignment vertical="center"/>
      <protection/>
    </xf>
    <xf numFmtId="178" fontId="0" fillId="0" borderId="0" xfId="129" applyNumberFormat="1" applyFont="1" applyFill="1" applyAlignment="1">
      <alignment horizontal="left" vertical="center"/>
      <protection/>
    </xf>
    <xf numFmtId="178" fontId="0" fillId="0" borderId="0" xfId="129" applyNumberFormat="1" applyFont="1" applyFill="1" applyAlignment="1">
      <alignment vertical="center"/>
      <protection/>
    </xf>
    <xf numFmtId="41" fontId="0" fillId="0" borderId="0" xfId="129" applyNumberFormat="1" applyFont="1" applyFill="1" applyAlignment="1">
      <alignment horizontal="left" vertical="center"/>
      <protection/>
    </xf>
    <xf numFmtId="181" fontId="5" fillId="0" borderId="0" xfId="0" applyNumberFormat="1" applyFont="1" applyFill="1" applyAlignment="1">
      <alignment horizontal="right" vertical="center"/>
    </xf>
    <xf numFmtId="0" fontId="5" fillId="0" borderId="33" xfId="129" applyFont="1" applyFill="1" applyBorder="1" applyAlignment="1">
      <alignment vertical="center"/>
      <protection/>
    </xf>
    <xf numFmtId="0" fontId="0" fillId="0" borderId="0" xfId="129" applyNumberFormat="1" applyFont="1" applyFill="1" applyAlignment="1">
      <alignment vertical="center"/>
      <protection/>
    </xf>
    <xf numFmtId="181" fontId="5" fillId="0" borderId="33" xfId="129" applyNumberFormat="1" applyFont="1" applyFill="1" applyBorder="1" applyAlignment="1">
      <alignment horizontal="right" vertical="center"/>
      <protection/>
    </xf>
    <xf numFmtId="181" fontId="0" fillId="0" borderId="0" xfId="129" applyNumberFormat="1" applyFont="1" applyFill="1" applyAlignment="1">
      <alignment horizontal="right" vertical="center"/>
      <protection/>
    </xf>
    <xf numFmtId="41" fontId="5" fillId="0" borderId="0" xfId="150" applyNumberFormat="1" applyFont="1" applyFill="1" applyAlignment="1">
      <alignment vertical="center"/>
      <protection/>
    </xf>
    <xf numFmtId="41" fontId="5" fillId="0" borderId="0" xfId="152" applyNumberFormat="1" applyFont="1" applyFill="1" applyAlignment="1">
      <alignment vertical="center"/>
      <protection/>
    </xf>
    <xf numFmtId="43" fontId="5" fillId="0" borderId="0" xfId="152" applyNumberFormat="1" applyFont="1" applyFill="1" applyAlignment="1">
      <alignment vertical="center"/>
      <protection/>
    </xf>
    <xf numFmtId="41" fontId="5" fillId="0" borderId="0" xfId="153" applyNumberFormat="1" applyFont="1" applyFill="1" applyAlignment="1">
      <alignment vertical="center"/>
      <protection/>
    </xf>
    <xf numFmtId="43" fontId="5" fillId="0" borderId="0" xfId="153" applyNumberFormat="1" applyFont="1" applyFill="1" applyAlignment="1">
      <alignment vertical="center"/>
      <protection/>
    </xf>
    <xf numFmtId="41" fontId="5" fillId="0" borderId="0" xfId="154" applyNumberFormat="1" applyFont="1" applyFill="1" applyBorder="1" applyAlignment="1">
      <alignment vertical="center"/>
      <protection/>
    </xf>
    <xf numFmtId="43" fontId="5" fillId="0" borderId="0" xfId="154" applyNumberFormat="1" applyFont="1" applyFill="1" applyAlignment="1">
      <alignment vertical="center"/>
      <protection/>
    </xf>
    <xf numFmtId="0" fontId="0" fillId="0" borderId="0" xfId="163" applyAlignment="1">
      <alignment vertical="center"/>
      <protection/>
    </xf>
    <xf numFmtId="0" fontId="5" fillId="0" borderId="0" xfId="163" applyFont="1" applyFill="1" applyAlignment="1">
      <alignment vertical="center"/>
      <protection/>
    </xf>
    <xf numFmtId="181" fontId="5" fillId="0" borderId="0" xfId="130" applyNumberFormat="1" applyFont="1" applyFill="1" applyBorder="1" applyAlignment="1">
      <alignment vertical="center"/>
      <protection/>
    </xf>
    <xf numFmtId="41" fontId="5" fillId="0" borderId="0" xfId="130" applyNumberFormat="1" applyFont="1" applyFill="1" applyBorder="1" applyAlignment="1">
      <alignment vertical="center"/>
      <protection/>
    </xf>
    <xf numFmtId="181" fontId="5" fillId="0" borderId="23" xfId="130" applyNumberFormat="1" applyFont="1" applyFill="1" applyBorder="1" applyAlignment="1">
      <alignment vertical="center"/>
      <protection/>
    </xf>
    <xf numFmtId="41" fontId="5" fillId="0" borderId="30" xfId="130" applyNumberFormat="1" applyFont="1" applyFill="1" applyBorder="1" applyAlignment="1">
      <alignment vertical="center"/>
      <protection/>
    </xf>
    <xf numFmtId="178" fontId="5" fillId="0" borderId="0" xfId="130" applyNumberFormat="1" applyFont="1" applyFill="1" applyBorder="1" applyAlignment="1">
      <alignment horizontal="left" vertical="center"/>
      <protection/>
    </xf>
    <xf numFmtId="41" fontId="5" fillId="0" borderId="0" xfId="130" applyNumberFormat="1" applyFont="1" applyFill="1" applyBorder="1" applyAlignment="1">
      <alignment horizontal="left" vertical="center"/>
      <protection/>
    </xf>
    <xf numFmtId="41" fontId="23" fillId="0" borderId="0" xfId="130" applyNumberFormat="1" applyFont="1" applyFill="1" applyBorder="1" applyAlignment="1">
      <alignment vertical="center"/>
      <protection/>
    </xf>
    <xf numFmtId="2" fontId="5" fillId="0" borderId="0" xfId="0" applyNumberFormat="1" applyFont="1" applyFill="1" applyBorder="1" applyAlignment="1">
      <alignment horizontal="left"/>
    </xf>
    <xf numFmtId="0" fontId="0" fillId="0" borderId="0" xfId="130" applyFont="1" applyFill="1" applyAlignment="1">
      <alignment vertical="center"/>
      <protection/>
    </xf>
    <xf numFmtId="0" fontId="0" fillId="0" borderId="0" xfId="129" applyNumberFormat="1" applyFont="1" applyFill="1" applyAlignment="1">
      <alignment vertical="center"/>
      <protection/>
    </xf>
    <xf numFmtId="0" fontId="0" fillId="0" borderId="0" xfId="129" applyFont="1" applyFill="1" applyBorder="1" applyAlignment="1">
      <alignment vertical="center"/>
      <protection/>
    </xf>
    <xf numFmtId="0" fontId="0" fillId="0" borderId="0" xfId="130" applyNumberFormat="1" applyFont="1" applyFill="1" applyAlignment="1">
      <alignment vertical="center"/>
      <protection/>
    </xf>
    <xf numFmtId="41" fontId="5" fillId="0" borderId="0" xfId="130" applyNumberFormat="1" applyFont="1" applyFill="1" applyBorder="1" applyAlignment="1">
      <alignment horizontal="right" vertical="center"/>
      <protection/>
    </xf>
    <xf numFmtId="41" fontId="0" fillId="0" borderId="0" xfId="130" applyNumberFormat="1" applyFont="1" applyFill="1" applyAlignment="1">
      <alignment vertical="center"/>
      <protection/>
    </xf>
    <xf numFmtId="41" fontId="5" fillId="0" borderId="0" xfId="166" applyNumberFormat="1" applyFont="1" applyFill="1" applyBorder="1" applyAlignment="1">
      <alignment vertical="center"/>
      <protection/>
    </xf>
    <xf numFmtId="41" fontId="5" fillId="0" borderId="0" xfId="166" applyNumberFormat="1" applyFont="1" applyFill="1" applyBorder="1" applyAlignment="1">
      <alignment horizontal="right" vertical="center"/>
      <protection/>
    </xf>
    <xf numFmtId="41" fontId="5" fillId="0" borderId="0" xfId="166" applyNumberFormat="1" applyFont="1" applyFill="1" applyBorder="1" applyAlignment="1">
      <alignment horizontal="left" vertical="center"/>
      <protection/>
    </xf>
    <xf numFmtId="41" fontId="5" fillId="0" borderId="0" xfId="166" applyNumberFormat="1" applyFont="1" applyFill="1" applyAlignment="1">
      <alignment vertical="center"/>
      <protection/>
    </xf>
    <xf numFmtId="41" fontId="5" fillId="0" borderId="23" xfId="166" applyNumberFormat="1" applyFont="1" applyFill="1" applyBorder="1" applyAlignment="1">
      <alignment horizontal="left" vertical="center"/>
      <protection/>
    </xf>
    <xf numFmtId="41" fontId="5" fillId="0" borderId="30" xfId="166" applyNumberFormat="1" applyFont="1" applyFill="1" applyBorder="1" applyAlignment="1">
      <alignment horizontal="right" vertical="center"/>
      <protection/>
    </xf>
    <xf numFmtId="41" fontId="5" fillId="0" borderId="0" xfId="167" applyNumberFormat="1" applyFont="1" applyFill="1" applyBorder="1" applyAlignment="1">
      <alignment vertical="center"/>
      <protection/>
    </xf>
    <xf numFmtId="41" fontId="5" fillId="0" borderId="0" xfId="167" applyNumberFormat="1" applyFont="1" applyFill="1" applyAlignment="1">
      <alignment vertical="center"/>
      <protection/>
    </xf>
    <xf numFmtId="41" fontId="5" fillId="0" borderId="23" xfId="167" applyNumberFormat="1" applyFont="1" applyFill="1" applyBorder="1" applyAlignment="1">
      <alignment vertical="center"/>
      <protection/>
    </xf>
    <xf numFmtId="3" fontId="13" fillId="0" borderId="0" xfId="169" applyNumberFormat="1" applyFont="1" applyFill="1" applyAlignment="1">
      <alignment vertical="center"/>
      <protection/>
    </xf>
    <xf numFmtId="3" fontId="13" fillId="0" borderId="0" xfId="169" applyNumberFormat="1" applyFont="1" applyFill="1" applyBorder="1" applyAlignment="1">
      <alignment vertical="center"/>
      <protection/>
    </xf>
    <xf numFmtId="3" fontId="13" fillId="0" borderId="23" xfId="169" applyNumberFormat="1" applyFont="1" applyFill="1" applyBorder="1" applyAlignment="1">
      <alignment vertical="center"/>
      <protection/>
    </xf>
    <xf numFmtId="3" fontId="7" fillId="0" borderId="0" xfId="173" applyNumberFormat="1" applyFont="1" applyFill="1" applyAlignment="1">
      <alignment vertical="center"/>
      <protection/>
    </xf>
    <xf numFmtId="3" fontId="7" fillId="0" borderId="0" xfId="173" applyNumberFormat="1" applyFont="1" applyFill="1" applyBorder="1" applyAlignment="1">
      <alignment horizontal="right" vertical="center"/>
      <protection/>
    </xf>
    <xf numFmtId="182" fontId="7" fillId="0" borderId="0" xfId="173" applyNumberFormat="1" applyFont="1" applyFill="1" applyBorder="1" applyAlignment="1">
      <alignment horizontal="right" vertical="center"/>
      <protection/>
    </xf>
    <xf numFmtId="3" fontId="7" fillId="0" borderId="23" xfId="173" applyNumberFormat="1" applyFont="1" applyFill="1" applyBorder="1" applyAlignment="1">
      <alignment vertical="center"/>
      <protection/>
    </xf>
    <xf numFmtId="3" fontId="7" fillId="0" borderId="0" xfId="173" applyNumberFormat="1" applyFont="1" applyFill="1" applyAlignment="1">
      <alignment horizontal="left" vertical="center"/>
      <protection/>
    </xf>
    <xf numFmtId="182" fontId="7" fillId="0" borderId="30" xfId="173" applyNumberFormat="1" applyFont="1" applyFill="1" applyBorder="1" applyAlignment="1">
      <alignment horizontal="right" vertical="center"/>
      <protection/>
    </xf>
    <xf numFmtId="184" fontId="7" fillId="0" borderId="0" xfId="173" applyNumberFormat="1" applyFont="1" applyFill="1" applyBorder="1" applyAlignment="1">
      <alignment horizontal="right" vertical="center"/>
      <protection/>
    </xf>
    <xf numFmtId="0" fontId="0" fillId="0" borderId="0" xfId="174">
      <alignment/>
      <protection/>
    </xf>
    <xf numFmtId="0" fontId="5" fillId="0" borderId="23" xfId="174" applyFont="1" applyFill="1" applyBorder="1" applyAlignment="1">
      <alignment horizontal="center" vertical="center"/>
      <protection/>
    </xf>
    <xf numFmtId="0" fontId="5" fillId="0" borderId="23" xfId="174" applyFont="1" applyFill="1" applyBorder="1" applyAlignment="1">
      <alignment horizontal="left" vertical="center"/>
      <protection/>
    </xf>
    <xf numFmtId="185" fontId="5" fillId="0" borderId="23" xfId="174" applyNumberFormat="1" applyFont="1" applyFill="1" applyBorder="1" applyAlignment="1">
      <alignment vertical="center"/>
      <protection/>
    </xf>
    <xf numFmtId="0" fontId="6" fillId="0" borderId="0" xfId="174" applyFont="1" applyAlignment="1">
      <alignment horizontal="left" vertical="center"/>
      <protection/>
    </xf>
    <xf numFmtId="0" fontId="5" fillId="0" borderId="0" xfId="174" applyFont="1" applyAlignment="1">
      <alignment vertical="center"/>
      <protection/>
    </xf>
    <xf numFmtId="0" fontId="6" fillId="0" borderId="0" xfId="174" applyFont="1">
      <alignment/>
      <protection/>
    </xf>
    <xf numFmtId="41" fontId="5" fillId="0" borderId="0" xfId="174" applyNumberFormat="1" applyFont="1" applyAlignment="1">
      <alignment vertical="center"/>
      <protection/>
    </xf>
    <xf numFmtId="0" fontId="5" fillId="0" borderId="22" xfId="218" applyFont="1" applyFill="1" applyBorder="1" applyAlignment="1">
      <alignment horizontal="center" vertical="center"/>
      <protection/>
    </xf>
    <xf numFmtId="0" fontId="5" fillId="0" borderId="22" xfId="218" applyFont="1" applyFill="1" applyBorder="1" applyAlignment="1">
      <alignment horizontal="centerContinuous" vertical="center" wrapText="1"/>
      <protection/>
    </xf>
    <xf numFmtId="0" fontId="5" fillId="0" borderId="22" xfId="218" applyFont="1" applyFill="1" applyBorder="1" applyAlignment="1">
      <alignment horizontal="centerContinuous" vertical="center"/>
      <protection/>
    </xf>
    <xf numFmtId="0" fontId="5" fillId="0" borderId="25" xfId="218" applyFont="1" applyFill="1" applyBorder="1" applyAlignment="1">
      <alignment horizontal="centerContinuous" vertical="center"/>
      <protection/>
    </xf>
    <xf numFmtId="41" fontId="5" fillId="0" borderId="0" xfId="174" applyNumberFormat="1" applyFont="1">
      <alignment/>
      <protection/>
    </xf>
    <xf numFmtId="0" fontId="0" fillId="0" borderId="0" xfId="174" applyAlignment="1">
      <alignment horizontal="left" vertical="center"/>
      <protection/>
    </xf>
    <xf numFmtId="0" fontId="0" fillId="0" borderId="0" xfId="0" applyAlignment="1">
      <alignment horizontal="left" vertical="center"/>
    </xf>
    <xf numFmtId="0" fontId="5" fillId="0" borderId="0" xfId="177" applyFont="1" applyBorder="1" applyAlignment="1">
      <alignment horizontal="left" vertical="center"/>
      <protection/>
    </xf>
    <xf numFmtId="0" fontId="6" fillId="0" borderId="0" xfId="177" applyFont="1" applyBorder="1" applyAlignment="1">
      <alignment horizontal="left" vertical="center"/>
      <protection/>
    </xf>
    <xf numFmtId="0" fontId="5" fillId="0" borderId="0" xfId="177" applyFont="1" applyFill="1" applyAlignment="1">
      <alignment vertical="center"/>
      <protection/>
    </xf>
    <xf numFmtId="0" fontId="5" fillId="0" borderId="22" xfId="177" applyFont="1" applyFill="1" applyBorder="1" applyAlignment="1">
      <alignment horizontal="center" vertical="center" wrapText="1"/>
      <protection/>
    </xf>
    <xf numFmtId="0" fontId="5" fillId="0" borderId="23" xfId="177" applyFont="1" applyFill="1" applyBorder="1" applyAlignment="1">
      <alignment horizontal="center" vertical="center"/>
      <protection/>
    </xf>
    <xf numFmtId="0" fontId="5" fillId="0" borderId="0" xfId="177" applyFont="1" applyFill="1" applyBorder="1" applyAlignment="1">
      <alignment vertical="center"/>
      <protection/>
    </xf>
    <xf numFmtId="0" fontId="5" fillId="0" borderId="23" xfId="177" applyNumberFormat="1" applyFont="1" applyFill="1" applyBorder="1" applyAlignment="1">
      <alignment horizontal="center" vertical="center"/>
      <protection/>
    </xf>
    <xf numFmtId="0" fontId="5" fillId="0" borderId="0" xfId="177" applyFont="1" applyFill="1" applyBorder="1" applyAlignment="1">
      <alignment horizontal="center" vertical="center" wrapText="1"/>
      <protection/>
    </xf>
    <xf numFmtId="0" fontId="18" fillId="0" borderId="0" xfId="177" applyFont="1" applyBorder="1" applyAlignment="1">
      <alignment horizontal="left" vertical="center"/>
      <protection/>
    </xf>
    <xf numFmtId="0" fontId="5" fillId="0" borderId="22" xfId="177" applyFont="1" applyBorder="1" applyAlignment="1">
      <alignment horizontal="center" vertical="center" wrapText="1"/>
      <protection/>
    </xf>
    <xf numFmtId="0" fontId="5" fillId="0" borderId="0" xfId="177" applyFont="1" applyBorder="1" applyAlignment="1">
      <alignment horizontal="center" vertical="center" wrapText="1"/>
      <protection/>
    </xf>
    <xf numFmtId="0" fontId="5" fillId="0" borderId="0" xfId="177" applyFont="1" applyBorder="1" applyAlignment="1">
      <alignment vertical="center"/>
      <protection/>
    </xf>
    <xf numFmtId="0" fontId="5" fillId="0" borderId="25" xfId="177" applyFont="1" applyBorder="1" applyAlignment="1">
      <alignment horizontal="center" vertical="center" wrapText="1"/>
      <protection/>
    </xf>
    <xf numFmtId="0" fontId="6" fillId="0" borderId="0" xfId="177" applyFont="1" applyBorder="1" applyAlignment="1">
      <alignment vertical="center"/>
      <protection/>
    </xf>
    <xf numFmtId="0" fontId="5" fillId="0" borderId="27" xfId="177" applyFont="1" applyBorder="1" applyAlignment="1">
      <alignment horizontal="center" vertical="center" wrapText="1"/>
      <protection/>
    </xf>
    <xf numFmtId="41" fontId="5" fillId="0" borderId="0" xfId="177" applyNumberFormat="1" applyFont="1" applyBorder="1" applyAlignment="1">
      <alignment horizontal="center" vertical="center" wrapText="1"/>
      <protection/>
    </xf>
    <xf numFmtId="41" fontId="5" fillId="0" borderId="0" xfId="177" applyNumberFormat="1" applyFont="1" applyFill="1" applyBorder="1" applyAlignment="1">
      <alignment horizontal="center" vertical="center" wrapText="1"/>
      <protection/>
    </xf>
    <xf numFmtId="193" fontId="5" fillId="0" borderId="0" xfId="177" applyNumberFormat="1" applyFont="1" applyBorder="1" applyAlignment="1">
      <alignment horizontal="center" vertical="center" wrapText="1"/>
      <protection/>
    </xf>
    <xf numFmtId="0" fontId="0" fillId="0" borderId="0" xfId="178">
      <alignment/>
      <protection/>
    </xf>
    <xf numFmtId="0" fontId="0" fillId="0" borderId="0" xfId="178" applyFill="1">
      <alignment/>
      <protection/>
    </xf>
    <xf numFmtId="0" fontId="6" fillId="0" borderId="0" xfId="178" applyFont="1" applyFill="1" applyAlignment="1">
      <alignment horizontal="left"/>
      <protection/>
    </xf>
    <xf numFmtId="0" fontId="5" fillId="0" borderId="0" xfId="178" applyFont="1" applyFill="1" applyAlignment="1">
      <alignment horizontal="center" wrapText="1"/>
      <protection/>
    </xf>
    <xf numFmtId="3" fontId="5" fillId="0" borderId="0" xfId="178" applyNumberFormat="1" applyFont="1" applyFill="1" applyAlignment="1">
      <alignment vertical="center"/>
      <protection/>
    </xf>
    <xf numFmtId="0" fontId="0" fillId="0" borderId="0" xfId="178" applyFont="1" applyFill="1">
      <alignment/>
      <protection/>
    </xf>
    <xf numFmtId="181" fontId="5" fillId="0" borderId="0" xfId="178" applyNumberFormat="1" applyFont="1" applyFill="1" applyAlignment="1">
      <alignment horizontal="right" vertical="center"/>
      <protection/>
    </xf>
    <xf numFmtId="41" fontId="5" fillId="0" borderId="0" xfId="178" applyNumberFormat="1" applyFont="1" applyFill="1" applyAlignment="1">
      <alignment vertical="center"/>
      <protection/>
    </xf>
    <xf numFmtId="41" fontId="5" fillId="0" borderId="0" xfId="178" applyNumberFormat="1" applyFont="1" applyFill="1" applyBorder="1" applyAlignment="1">
      <alignment vertical="center"/>
      <protection/>
    </xf>
    <xf numFmtId="0" fontId="0" fillId="0" borderId="0" xfId="178" applyFill="1" applyAlignment="1">
      <alignment horizontal="right"/>
      <protection/>
    </xf>
    <xf numFmtId="181" fontId="0" fillId="0" borderId="0" xfId="178" applyNumberFormat="1" applyFill="1" applyAlignment="1">
      <alignment horizontal="right"/>
      <protection/>
    </xf>
    <xf numFmtId="0" fontId="6" fillId="0" borderId="0" xfId="178" applyFont="1" applyAlignment="1">
      <alignment vertical="center"/>
      <protection/>
    </xf>
    <xf numFmtId="0" fontId="0" fillId="0" borderId="0" xfId="178" applyFont="1">
      <alignment/>
      <protection/>
    </xf>
    <xf numFmtId="0" fontId="0" fillId="0" borderId="0" xfId="0" applyFont="1" applyAlignment="1">
      <alignment vertical="center"/>
    </xf>
    <xf numFmtId="3" fontId="5" fillId="0" borderId="22" xfId="178" applyNumberFormat="1" applyFont="1" applyFill="1" applyBorder="1" applyAlignment="1">
      <alignment horizontal="center" vertical="center"/>
      <protection/>
    </xf>
    <xf numFmtId="3" fontId="5" fillId="0" borderId="26" xfId="178" applyNumberFormat="1" applyFont="1" applyFill="1" applyBorder="1" applyAlignment="1">
      <alignment horizontal="center" vertical="center"/>
      <protection/>
    </xf>
    <xf numFmtId="3" fontId="5" fillId="0" borderId="34" xfId="178" applyNumberFormat="1" applyFont="1" applyFill="1" applyBorder="1" applyAlignment="1">
      <alignment horizontal="center" vertical="center"/>
      <protection/>
    </xf>
    <xf numFmtId="3" fontId="5" fillId="0" borderId="25" xfId="178" applyNumberFormat="1" applyFont="1" applyFill="1" applyBorder="1" applyAlignment="1">
      <alignment horizontal="center" vertical="center"/>
      <protection/>
    </xf>
    <xf numFmtId="3" fontId="5" fillId="0" borderId="23" xfId="178" applyNumberFormat="1" applyFont="1" applyFill="1" applyBorder="1" applyAlignment="1">
      <alignment horizontal="center" vertical="center" wrapText="1"/>
      <protection/>
    </xf>
    <xf numFmtId="185" fontId="5" fillId="0" borderId="0" xfId="178" applyNumberFormat="1" applyFont="1" applyFill="1" applyBorder="1" applyAlignment="1">
      <alignment vertical="center"/>
      <protection/>
    </xf>
    <xf numFmtId="181" fontId="0" fillId="0" borderId="0" xfId="178" applyNumberFormat="1" applyFont="1" applyFill="1" applyAlignment="1">
      <alignment horizontal="right" vertical="center"/>
      <protection/>
    </xf>
    <xf numFmtId="181" fontId="0" fillId="0" borderId="0" xfId="178" applyNumberFormat="1" applyFont="1" applyFill="1" applyAlignment="1">
      <alignment horizontal="right"/>
      <protection/>
    </xf>
    <xf numFmtId="0" fontId="0" fillId="0" borderId="0" xfId="178" applyFont="1" applyFill="1" applyAlignment="1">
      <alignment horizontal="right"/>
      <protection/>
    </xf>
    <xf numFmtId="3" fontId="5" fillId="0" borderId="23" xfId="178" applyNumberFormat="1" applyFont="1" applyFill="1" applyBorder="1" applyAlignment="1">
      <alignment vertical="center"/>
      <protection/>
    </xf>
    <xf numFmtId="41" fontId="23" fillId="0" borderId="0" xfId="178" applyNumberFormat="1" applyFont="1" applyFill="1" applyBorder="1" applyAlignment="1">
      <alignment vertical="center"/>
      <protection/>
    </xf>
    <xf numFmtId="181" fontId="5" fillId="0" borderId="0" xfId="178" applyNumberFormat="1" applyFont="1" applyFill="1" applyAlignment="1">
      <alignment horizontal="right"/>
      <protection/>
    </xf>
    <xf numFmtId="0" fontId="5" fillId="0" borderId="0" xfId="178" applyFont="1" applyFill="1" applyAlignment="1">
      <alignment horizontal="right"/>
      <protection/>
    </xf>
    <xf numFmtId="0" fontId="5" fillId="0" borderId="0" xfId="179" applyFont="1" applyFill="1" applyAlignment="1">
      <alignment vertical="center"/>
      <protection/>
    </xf>
    <xf numFmtId="41" fontId="7" fillId="0" borderId="0" xfId="179" applyNumberFormat="1" applyFont="1" applyFill="1" applyBorder="1" applyAlignment="1">
      <alignment vertical="center"/>
      <protection/>
    </xf>
    <xf numFmtId="0" fontId="7" fillId="0" borderId="23" xfId="179" applyFont="1" applyFill="1" applyBorder="1" applyAlignment="1">
      <alignment vertical="center"/>
      <protection/>
    </xf>
    <xf numFmtId="41" fontId="7" fillId="0" borderId="30" xfId="217" applyNumberFormat="1" applyFont="1" applyFill="1" applyBorder="1" applyAlignment="1">
      <alignment vertical="center"/>
      <protection/>
    </xf>
    <xf numFmtId="41" fontId="7" fillId="0" borderId="0" xfId="217" applyNumberFormat="1" applyFont="1" applyFill="1" applyBorder="1" applyAlignment="1">
      <alignment vertical="center"/>
      <protection/>
    </xf>
    <xf numFmtId="0" fontId="6" fillId="0" borderId="0" xfId="129" applyFont="1" applyFill="1" applyBorder="1" applyAlignment="1">
      <alignment horizontal="left" vertical="center"/>
      <protection/>
    </xf>
    <xf numFmtId="0" fontId="5" fillId="0" borderId="0" xfId="180" applyFont="1" applyFill="1" applyAlignment="1">
      <alignment vertical="center"/>
      <protection/>
    </xf>
    <xf numFmtId="0" fontId="5" fillId="0" borderId="0" xfId="180" applyFont="1" applyFill="1" applyBorder="1" applyAlignment="1">
      <alignment vertical="center"/>
      <protection/>
    </xf>
    <xf numFmtId="0" fontId="5" fillId="0" borderId="23" xfId="180" applyFont="1" applyFill="1" applyBorder="1" applyAlignment="1">
      <alignment vertical="center"/>
      <protection/>
    </xf>
    <xf numFmtId="41" fontId="5" fillId="0" borderId="0" xfId="180" applyNumberFormat="1" applyFont="1" applyFill="1" applyAlignment="1">
      <alignment vertical="center"/>
      <protection/>
    </xf>
    <xf numFmtId="41" fontId="5" fillId="0" borderId="0" xfId="180" applyNumberFormat="1" applyFont="1" applyFill="1" applyBorder="1" applyAlignment="1">
      <alignment vertical="center"/>
      <protection/>
    </xf>
    <xf numFmtId="0" fontId="5" fillId="0" borderId="23" xfId="184" applyFont="1" applyFill="1" applyBorder="1" applyAlignment="1">
      <alignment horizontal="left" vertical="center"/>
      <protection/>
    </xf>
    <xf numFmtId="191" fontId="5" fillId="0" borderId="0" xfId="184" applyNumberFormat="1" applyFont="1" applyFill="1" applyBorder="1" applyAlignment="1">
      <alignment vertical="center"/>
      <protection/>
    </xf>
    <xf numFmtId="185" fontId="5" fillId="0" borderId="0" xfId="184" applyNumberFormat="1" applyFont="1" applyFill="1" applyBorder="1" applyAlignment="1">
      <alignment vertical="center"/>
      <protection/>
    </xf>
    <xf numFmtId="192" fontId="5" fillId="0" borderId="0" xfId="184" applyNumberFormat="1" applyFont="1" applyFill="1" applyBorder="1" applyAlignment="1">
      <alignment vertical="center"/>
      <protection/>
    </xf>
    <xf numFmtId="191" fontId="5" fillId="0" borderId="0" xfId="184" applyNumberFormat="1" applyFont="1" applyFill="1" applyBorder="1" applyAlignment="1">
      <alignment horizontal="left" vertical="center"/>
      <protection/>
    </xf>
    <xf numFmtId="0" fontId="5" fillId="0" borderId="31" xfId="0" applyFont="1" applyFill="1" applyBorder="1" applyAlignment="1">
      <alignment horizontal="center" vertical="center"/>
    </xf>
    <xf numFmtId="0" fontId="7" fillId="0" borderId="0" xfId="186" applyFont="1" applyFill="1" applyAlignment="1">
      <alignment vertical="center"/>
      <protection/>
    </xf>
    <xf numFmtId="41" fontId="7" fillId="0" borderId="0" xfId="186" applyNumberFormat="1" applyFont="1" applyFill="1" applyAlignment="1">
      <alignment vertical="center"/>
      <protection/>
    </xf>
    <xf numFmtId="194" fontId="7" fillId="0" borderId="0" xfId="186" applyNumberFormat="1" applyFont="1" applyFill="1" applyAlignment="1">
      <alignment vertical="center"/>
      <protection/>
    </xf>
    <xf numFmtId="0" fontId="7" fillId="0" borderId="23" xfId="186" applyFont="1" applyFill="1" applyBorder="1" applyAlignment="1">
      <alignment horizontal="left" vertical="center"/>
      <protection/>
    </xf>
    <xf numFmtId="0" fontId="2" fillId="0" borderId="0" xfId="0" applyFont="1" applyFill="1" applyAlignment="1">
      <alignment vertical="center"/>
    </xf>
    <xf numFmtId="185" fontId="6" fillId="0" borderId="0" xfId="129" applyNumberFormat="1" applyFont="1" applyFill="1" applyAlignment="1">
      <alignment horizontal="left" vertical="center"/>
      <protection/>
    </xf>
    <xf numFmtId="185" fontId="5" fillId="0" borderId="23" xfId="187" applyNumberFormat="1" applyFont="1" applyFill="1" applyBorder="1" applyAlignment="1">
      <alignment vertical="center"/>
      <protection/>
    </xf>
    <xf numFmtId="41" fontId="5" fillId="0" borderId="0" xfId="187" applyNumberFormat="1" applyFont="1" applyFill="1" applyBorder="1" applyAlignment="1">
      <alignment vertical="center"/>
      <protection/>
    </xf>
    <xf numFmtId="41" fontId="5" fillId="0" borderId="0" xfId="187" applyNumberFormat="1" applyFont="1" applyFill="1" applyAlignment="1">
      <alignment vertical="center"/>
      <protection/>
    </xf>
    <xf numFmtId="41" fontId="5" fillId="0" borderId="0" xfId="187" applyNumberFormat="1" applyFont="1" applyFill="1" applyBorder="1" applyAlignment="1">
      <alignment horizontal="left" vertical="center"/>
      <protection/>
    </xf>
    <xf numFmtId="185" fontId="6" fillId="0" borderId="0" xfId="129" applyNumberFormat="1" applyFont="1" applyFill="1" applyAlignment="1">
      <alignment vertical="center"/>
      <protection/>
    </xf>
    <xf numFmtId="0" fontId="5" fillId="0" borderId="0" xfId="188" applyFont="1" applyFill="1" applyAlignment="1">
      <alignment vertical="center"/>
      <protection/>
    </xf>
    <xf numFmtId="0" fontId="5" fillId="0" borderId="23" xfId="188" applyFont="1" applyFill="1" applyBorder="1" applyAlignment="1">
      <alignment horizontal="center" vertical="center"/>
      <protection/>
    </xf>
    <xf numFmtId="3" fontId="5" fillId="0" borderId="0" xfId="188" applyNumberFormat="1" applyFont="1" applyFill="1" applyBorder="1" applyAlignment="1">
      <alignment vertical="center"/>
      <protection/>
    </xf>
    <xf numFmtId="3" fontId="5" fillId="0" borderId="0" xfId="188" applyNumberFormat="1" applyFont="1" applyFill="1" applyAlignment="1">
      <alignment vertical="center"/>
      <protection/>
    </xf>
    <xf numFmtId="185" fontId="0" fillId="0" borderId="0" xfId="0" applyNumberFormat="1" applyFont="1" applyFill="1" applyAlignment="1">
      <alignment vertical="center"/>
    </xf>
    <xf numFmtId="0" fontId="5" fillId="0" borderId="0" xfId="189" applyFont="1" applyFill="1" applyAlignment="1">
      <alignment vertical="center"/>
      <protection/>
    </xf>
    <xf numFmtId="185" fontId="5" fillId="0" borderId="23" xfId="189" applyNumberFormat="1" applyFont="1" applyFill="1" applyBorder="1" applyAlignment="1">
      <alignment vertical="center"/>
      <protection/>
    </xf>
    <xf numFmtId="185" fontId="5" fillId="0" borderId="23" xfId="190" applyNumberFormat="1" applyFont="1" applyFill="1" applyBorder="1" applyAlignment="1">
      <alignment vertical="center"/>
      <protection/>
    </xf>
    <xf numFmtId="185" fontId="5" fillId="0" borderId="0" xfId="190" applyNumberFormat="1" applyFont="1" applyFill="1" applyBorder="1" applyAlignment="1">
      <alignment vertical="center"/>
      <protection/>
    </xf>
    <xf numFmtId="0" fontId="7" fillId="0" borderId="0" xfId="193" applyFont="1" applyFill="1" applyAlignment="1">
      <alignment vertical="center"/>
      <protection/>
    </xf>
    <xf numFmtId="41" fontId="7" fillId="0" borderId="0" xfId="193" applyNumberFormat="1" applyFont="1" applyFill="1" applyBorder="1" applyAlignment="1">
      <alignment vertical="center"/>
      <protection/>
    </xf>
    <xf numFmtId="0" fontId="5" fillId="0" borderId="0" xfId="192" applyFont="1" applyFill="1" applyBorder="1" applyAlignment="1">
      <alignment/>
      <protection/>
    </xf>
    <xf numFmtId="0" fontId="7" fillId="0" borderId="0" xfId="193" applyFont="1" applyFill="1" applyAlignment="1">
      <alignment horizontal="right" vertical="center"/>
      <protection/>
    </xf>
    <xf numFmtId="0" fontId="7" fillId="0" borderId="23" xfId="193" applyFont="1" applyFill="1" applyBorder="1">
      <alignment/>
      <protection/>
    </xf>
    <xf numFmtId="0" fontId="5" fillId="0" borderId="0" xfId="195" applyFont="1" applyFill="1">
      <alignment/>
      <protection/>
    </xf>
    <xf numFmtId="0" fontId="5" fillId="0" borderId="0" xfId="196" applyFont="1" applyFill="1">
      <alignment/>
      <protection/>
    </xf>
    <xf numFmtId="0" fontId="5" fillId="0" borderId="0" xfId="197" applyFont="1" applyFill="1">
      <alignment/>
      <protection/>
    </xf>
    <xf numFmtId="185" fontId="5" fillId="0" borderId="0" xfId="198" applyNumberFormat="1" applyFont="1" applyFill="1" applyAlignment="1">
      <alignment vertical="center"/>
      <protection/>
    </xf>
    <xf numFmtId="0" fontId="5" fillId="0" borderId="0" xfId="198" applyFont="1" applyFill="1" applyBorder="1" applyAlignment="1">
      <alignment vertical="center"/>
      <protection/>
    </xf>
    <xf numFmtId="185" fontId="5" fillId="0" borderId="0" xfId="198" applyNumberFormat="1" applyFont="1" applyFill="1" applyBorder="1" applyAlignment="1">
      <alignment vertical="center"/>
      <protection/>
    </xf>
    <xf numFmtId="0" fontId="5" fillId="0" borderId="0" xfId="199" applyFont="1" applyFill="1" applyAlignment="1">
      <alignment vertical="center"/>
      <protection/>
    </xf>
    <xf numFmtId="0" fontId="5" fillId="0" borderId="0" xfId="199" applyFont="1" applyFill="1" applyBorder="1" applyAlignment="1">
      <alignment vertical="center"/>
      <protection/>
    </xf>
    <xf numFmtId="196" fontId="5" fillId="0" borderId="0" xfId="115" applyNumberFormat="1" applyFont="1" applyFill="1" applyAlignment="1">
      <alignment vertical="center"/>
    </xf>
    <xf numFmtId="41" fontId="5" fillId="0" borderId="0" xfId="115" applyNumberFormat="1" applyFont="1" applyFill="1" applyAlignment="1">
      <alignment vertical="center"/>
    </xf>
    <xf numFmtId="0" fontId="5" fillId="0" borderId="0" xfId="200" applyFont="1" applyFill="1" applyAlignment="1">
      <alignment vertical="center"/>
      <protection/>
    </xf>
    <xf numFmtId="41" fontId="7" fillId="0" borderId="0" xfId="200" applyNumberFormat="1" applyFont="1" applyFill="1" applyAlignment="1">
      <alignment vertical="center"/>
      <protection/>
    </xf>
    <xf numFmtId="193" fontId="5" fillId="0" borderId="0" xfId="200" applyNumberFormat="1" applyFont="1" applyFill="1" applyBorder="1" applyAlignment="1">
      <alignment vertical="center"/>
      <protection/>
    </xf>
    <xf numFmtId="0" fontId="5" fillId="0" borderId="23" xfId="200" applyFont="1" applyFill="1" applyBorder="1" applyAlignment="1">
      <alignment horizontal="left"/>
      <protection/>
    </xf>
    <xf numFmtId="189" fontId="5" fillId="0" borderId="0" xfId="200" applyNumberFormat="1" applyFont="1" applyFill="1" applyBorder="1" applyAlignment="1">
      <alignment vertical="center"/>
      <protection/>
    </xf>
    <xf numFmtId="41" fontId="7" fillId="0" borderId="0" xfId="200" applyNumberFormat="1" applyFont="1" applyFill="1" applyBorder="1" applyAlignment="1">
      <alignment vertical="center"/>
      <protection/>
    </xf>
    <xf numFmtId="41" fontId="7" fillId="0" borderId="0" xfId="201" applyNumberFormat="1" applyFont="1" applyFill="1" applyAlignment="1">
      <alignment vertical="center"/>
      <protection/>
    </xf>
    <xf numFmtId="193" fontId="5" fillId="0" borderId="0" xfId="201" applyNumberFormat="1" applyFont="1" applyFill="1" applyBorder="1" applyAlignment="1">
      <alignment vertical="center"/>
      <protection/>
    </xf>
    <xf numFmtId="0" fontId="5" fillId="0" borderId="23" xfId="201" applyFont="1" applyFill="1" applyBorder="1" applyAlignment="1">
      <alignment horizontal="left"/>
      <protection/>
    </xf>
    <xf numFmtId="189" fontId="5" fillId="0" borderId="0" xfId="201" applyNumberFormat="1" applyFont="1" applyFill="1" applyBorder="1" applyAlignment="1">
      <alignment vertical="center"/>
      <protection/>
    </xf>
    <xf numFmtId="41" fontId="7" fillId="0" borderId="0" xfId="201" applyNumberFormat="1" applyFont="1" applyFill="1" applyBorder="1" applyAlignment="1">
      <alignment vertical="center"/>
      <protection/>
    </xf>
    <xf numFmtId="0" fontId="5" fillId="0" borderId="0" xfId="202" applyFont="1" applyFill="1" applyAlignment="1">
      <alignment vertical="center"/>
      <protection/>
    </xf>
    <xf numFmtId="41" fontId="5" fillId="0" borderId="0" xfId="202" applyNumberFormat="1" applyFont="1" applyFill="1" applyAlignment="1">
      <alignment vertical="center"/>
      <protection/>
    </xf>
    <xf numFmtId="193" fontId="5" fillId="0" borderId="0" xfId="202" applyNumberFormat="1" applyFont="1" applyFill="1" applyBorder="1" applyAlignment="1">
      <alignment vertical="center"/>
      <protection/>
    </xf>
    <xf numFmtId="0" fontId="5" fillId="0" borderId="23" xfId="202" applyFont="1" applyFill="1" applyBorder="1" applyAlignment="1">
      <alignment horizontal="left"/>
      <protection/>
    </xf>
    <xf numFmtId="189" fontId="5" fillId="0" borderId="0" xfId="202" applyNumberFormat="1" applyFont="1" applyFill="1" applyBorder="1" applyAlignment="1">
      <alignment vertical="center"/>
      <protection/>
    </xf>
    <xf numFmtId="41" fontId="7" fillId="0" borderId="0" xfId="202" applyNumberFormat="1" applyFont="1" applyFill="1" applyBorder="1" applyAlignment="1">
      <alignment vertical="center"/>
      <protection/>
    </xf>
    <xf numFmtId="0" fontId="6" fillId="0" borderId="0" xfId="170" applyFont="1" applyFill="1" applyAlignment="1">
      <alignment vertical="center"/>
      <protection/>
    </xf>
    <xf numFmtId="193" fontId="6" fillId="0" borderId="0" xfId="129" applyNumberFormat="1" applyFont="1" applyFill="1" applyAlignment="1">
      <alignment horizontal="left" vertical="center"/>
      <protection/>
    </xf>
    <xf numFmtId="0" fontId="6" fillId="0" borderId="0" xfId="194" applyFont="1" applyFill="1" applyAlignment="1">
      <alignment horizontal="left" vertical="center"/>
      <protection/>
    </xf>
    <xf numFmtId="3" fontId="5" fillId="0" borderId="0" xfId="139" applyNumberFormat="1" applyFont="1" applyFill="1" applyBorder="1" applyAlignment="1">
      <alignment vertical="center"/>
      <protection/>
    </xf>
    <xf numFmtId="185" fontId="5" fillId="0" borderId="0" xfId="139" applyNumberFormat="1" applyFont="1" applyFill="1" applyBorder="1" applyAlignment="1">
      <alignment vertical="center"/>
      <protection/>
    </xf>
    <xf numFmtId="197" fontId="5" fillId="0" borderId="0" xfId="140" applyNumberFormat="1" applyFont="1" applyFill="1" applyBorder="1" applyAlignment="1">
      <alignment vertical="center"/>
      <protection/>
    </xf>
    <xf numFmtId="185" fontId="5" fillId="0" borderId="0" xfId="140" applyNumberFormat="1" applyFont="1" applyFill="1" applyBorder="1" applyAlignment="1">
      <alignment vertical="center"/>
      <protection/>
    </xf>
    <xf numFmtId="3" fontId="5" fillId="0" borderId="0" xfId="141" applyNumberFormat="1" applyFont="1" applyFill="1" applyBorder="1" applyAlignment="1">
      <alignment vertical="center"/>
      <protection/>
    </xf>
    <xf numFmtId="4" fontId="5" fillId="0" borderId="0" xfId="141" applyNumberFormat="1" applyFont="1" applyFill="1" applyBorder="1" applyAlignment="1">
      <alignment vertical="center"/>
      <protection/>
    </xf>
    <xf numFmtId="0" fontId="5" fillId="0" borderId="23" xfId="142" applyFont="1" applyFill="1" applyBorder="1" applyAlignment="1">
      <alignment horizontal="center" vertical="center"/>
      <protection/>
    </xf>
    <xf numFmtId="43" fontId="5" fillId="0" borderId="0" xfId="153" applyNumberFormat="1" applyFont="1" applyFill="1" applyBorder="1" applyAlignment="1">
      <alignment vertical="center"/>
      <protection/>
    </xf>
    <xf numFmtId="43" fontId="5" fillId="0" borderId="0" xfId="154" applyNumberFormat="1" applyFont="1" applyFill="1" applyBorder="1" applyAlignment="1">
      <alignment vertical="center"/>
      <protection/>
    </xf>
    <xf numFmtId="41" fontId="5" fillId="0" borderId="21" xfId="215" applyNumberFormat="1" applyFont="1" applyFill="1" applyBorder="1" applyAlignment="1">
      <alignment horizontal="right" vertical="center" wrapText="1"/>
      <protection/>
    </xf>
    <xf numFmtId="43" fontId="5" fillId="0" borderId="21" xfId="154" applyNumberFormat="1" applyFont="1" applyFill="1" applyBorder="1" applyAlignment="1">
      <alignment vertical="center"/>
      <protection/>
    </xf>
    <xf numFmtId="41" fontId="5" fillId="0" borderId="0" xfId="156" applyNumberFormat="1" applyFont="1" applyFill="1" applyBorder="1" applyAlignment="1">
      <alignment vertical="center"/>
      <protection/>
    </xf>
    <xf numFmtId="178" fontId="5" fillId="0" borderId="0" xfId="156" applyNumberFormat="1" applyFont="1" applyFill="1" applyBorder="1" applyAlignment="1">
      <alignment horizontal="left" vertical="center"/>
      <protection/>
    </xf>
    <xf numFmtId="41" fontId="5" fillId="0" borderId="0" xfId="157" applyNumberFormat="1" applyFont="1" applyFill="1" applyBorder="1" applyAlignment="1">
      <alignment vertical="center"/>
      <protection/>
    </xf>
    <xf numFmtId="178" fontId="5" fillId="0" borderId="0" xfId="157" applyNumberFormat="1" applyFont="1" applyFill="1" applyBorder="1" applyAlignment="1">
      <alignment horizontal="left" vertical="center"/>
      <protection/>
    </xf>
    <xf numFmtId="41" fontId="5" fillId="0" borderId="0" xfId="158" applyNumberFormat="1" applyFont="1" applyFill="1" applyBorder="1" applyAlignment="1">
      <alignment vertical="center"/>
      <protection/>
    </xf>
    <xf numFmtId="41" fontId="5" fillId="0" borderId="0" xfId="158" applyNumberFormat="1" applyFont="1" applyFill="1" applyBorder="1" applyAlignment="1">
      <alignment horizontal="left" vertical="center"/>
      <protection/>
    </xf>
    <xf numFmtId="181" fontId="5" fillId="0" borderId="23" xfId="130" applyNumberFormat="1" applyFont="1" applyFill="1" applyBorder="1" applyAlignment="1">
      <alignment horizontal="center" vertical="center"/>
      <protection/>
    </xf>
    <xf numFmtId="3" fontId="5" fillId="0" borderId="23" xfId="143" applyNumberFormat="1" applyFont="1" applyFill="1" applyBorder="1" applyAlignment="1">
      <alignment horizontal="center" vertical="center"/>
      <protection/>
    </xf>
    <xf numFmtId="41" fontId="5" fillId="0" borderId="23" xfId="166" applyNumberFormat="1" applyFont="1" applyFill="1" applyBorder="1" applyAlignment="1">
      <alignment horizontal="center" vertical="center"/>
      <protection/>
    </xf>
    <xf numFmtId="41" fontId="5" fillId="0" borderId="23" xfId="167" applyNumberFormat="1" applyFont="1" applyFill="1" applyBorder="1" applyAlignment="1">
      <alignment horizontal="center" vertical="center"/>
      <protection/>
    </xf>
    <xf numFmtId="41" fontId="5" fillId="0" borderId="0" xfId="174" applyNumberFormat="1" applyFont="1" applyFill="1" applyAlignment="1">
      <alignment vertical="center"/>
      <protection/>
    </xf>
    <xf numFmtId="0" fontId="0" fillId="0" borderId="0" xfId="0" applyFill="1" applyAlignment="1">
      <alignment vertical="center"/>
    </xf>
    <xf numFmtId="193" fontId="5" fillId="0" borderId="0" xfId="177" applyNumberFormat="1" applyFont="1" applyFill="1" applyBorder="1" applyAlignment="1">
      <alignment horizontal="center" vertical="center" wrapText="1"/>
      <protection/>
    </xf>
    <xf numFmtId="3" fontId="13" fillId="0" borderId="23" xfId="169" applyNumberFormat="1" applyFont="1" applyFill="1" applyBorder="1" applyAlignment="1">
      <alignment horizontal="center" vertical="center"/>
      <protection/>
    </xf>
    <xf numFmtId="182" fontId="13" fillId="0" borderId="0" xfId="169" applyNumberFormat="1" applyFont="1" applyFill="1" applyBorder="1" applyAlignment="1">
      <alignment vertical="center"/>
      <protection/>
    </xf>
    <xf numFmtId="3" fontId="5" fillId="0" borderId="23" xfId="178" applyNumberFormat="1" applyFont="1" applyFill="1" applyBorder="1" applyAlignment="1">
      <alignment horizontal="center" vertical="center"/>
      <protection/>
    </xf>
    <xf numFmtId="0" fontId="0" fillId="0" borderId="0" xfId="0" applyFont="1" applyFill="1" applyAlignment="1">
      <alignment vertical="center"/>
    </xf>
    <xf numFmtId="3" fontId="7" fillId="0" borderId="23" xfId="173" applyNumberFormat="1" applyFont="1" applyFill="1" applyBorder="1" applyAlignment="1">
      <alignment horizontal="center" vertical="center"/>
      <protection/>
    </xf>
    <xf numFmtId="0" fontId="7" fillId="0" borderId="23" xfId="179" applyFont="1" applyFill="1" applyBorder="1" applyAlignment="1">
      <alignment horizontal="center" vertical="center"/>
      <protection/>
    </xf>
    <xf numFmtId="41" fontId="5" fillId="0" borderId="23" xfId="180" applyNumberFormat="1" applyFont="1" applyFill="1" applyBorder="1" applyAlignment="1">
      <alignment horizontal="center" vertical="center"/>
      <protection/>
    </xf>
    <xf numFmtId="181" fontId="5" fillId="0" borderId="0" xfId="181" applyNumberFormat="1" applyFont="1" applyBorder="1" applyAlignment="1">
      <alignment vertical="center"/>
      <protection/>
    </xf>
    <xf numFmtId="41" fontId="5" fillId="0" borderId="23" xfId="181" applyNumberFormat="1" applyFont="1" applyFill="1" applyBorder="1" applyAlignment="1">
      <alignment horizontal="center" vertical="center"/>
      <protection/>
    </xf>
    <xf numFmtId="41" fontId="5" fillId="0" borderId="0" xfId="181" applyNumberFormat="1" applyFont="1" applyFill="1" applyBorder="1" applyAlignment="1">
      <alignment vertical="center"/>
      <protection/>
    </xf>
    <xf numFmtId="181" fontId="5" fillId="0" borderId="0" xfId="181" applyNumberFormat="1" applyFont="1" applyFill="1" applyBorder="1" applyAlignment="1">
      <alignment vertical="center"/>
      <protection/>
    </xf>
    <xf numFmtId="41" fontId="7" fillId="0" borderId="23" xfId="182" applyNumberFormat="1" applyFont="1" applyFill="1" applyBorder="1" applyAlignment="1">
      <alignment horizontal="center" vertical="center"/>
      <protection/>
    </xf>
    <xf numFmtId="41" fontId="7" fillId="0" borderId="0" xfId="182" applyNumberFormat="1" applyFont="1" applyFill="1" applyBorder="1" applyAlignment="1">
      <alignment vertical="center"/>
      <protection/>
    </xf>
    <xf numFmtId="0" fontId="5" fillId="0" borderId="23" xfId="184" applyFont="1" applyFill="1" applyBorder="1" applyAlignment="1">
      <alignment horizontal="center" vertical="center"/>
      <protection/>
    </xf>
    <xf numFmtId="0" fontId="7" fillId="0" borderId="23" xfId="186" applyFont="1" applyFill="1" applyBorder="1" applyAlignment="1">
      <alignment horizontal="center" vertical="center"/>
      <protection/>
    </xf>
    <xf numFmtId="191" fontId="7" fillId="0" borderId="0" xfId="186" applyNumberFormat="1" applyFont="1" applyFill="1" applyAlignment="1">
      <alignment vertical="center"/>
      <protection/>
    </xf>
    <xf numFmtId="0" fontId="5" fillId="0" borderId="23" xfId="187" applyFont="1" applyFill="1" applyBorder="1" applyAlignment="1">
      <alignment horizontal="center" vertical="center"/>
      <protection/>
    </xf>
    <xf numFmtId="0" fontId="5" fillId="0" borderId="23" xfId="189" applyFont="1" applyFill="1" applyBorder="1" applyAlignment="1">
      <alignment horizontal="center" vertical="center"/>
      <protection/>
    </xf>
    <xf numFmtId="0" fontId="5" fillId="0" borderId="23" xfId="190" applyFont="1" applyFill="1" applyBorder="1" applyAlignment="1">
      <alignment horizontal="center" vertical="center"/>
      <protection/>
    </xf>
    <xf numFmtId="0" fontId="5" fillId="0" borderId="23" xfId="191" applyFont="1" applyFill="1" applyBorder="1" applyAlignment="1">
      <alignment horizontal="center" vertical="center"/>
      <protection/>
    </xf>
    <xf numFmtId="186" fontId="5" fillId="0" borderId="30" xfId="191" applyNumberFormat="1" applyFont="1" applyFill="1" applyBorder="1" applyAlignment="1">
      <alignment horizontal="right" vertical="center"/>
      <protection/>
    </xf>
    <xf numFmtId="186" fontId="5" fillId="0" borderId="0" xfId="191" applyNumberFormat="1" applyFont="1" applyFill="1" applyBorder="1" applyAlignment="1">
      <alignment horizontal="right" vertical="center"/>
      <protection/>
    </xf>
    <xf numFmtId="186" fontId="5" fillId="0" borderId="23" xfId="191" applyNumberFormat="1" applyFont="1" applyFill="1" applyBorder="1" applyAlignment="1">
      <alignment horizontal="right" vertical="center"/>
      <protection/>
    </xf>
    <xf numFmtId="3" fontId="5" fillId="0" borderId="0" xfId="191" applyNumberFormat="1" applyFont="1" applyFill="1" applyBorder="1" applyAlignment="1">
      <alignment vertical="center"/>
      <protection/>
    </xf>
    <xf numFmtId="41" fontId="5" fillId="0" borderId="0" xfId="191" applyNumberFormat="1" applyFont="1" applyFill="1" applyBorder="1" applyAlignment="1">
      <alignment vertical="center"/>
      <protection/>
    </xf>
    <xf numFmtId="3" fontId="5" fillId="0" borderId="0" xfId="191" applyNumberFormat="1" applyFont="1" applyFill="1" applyBorder="1" applyAlignment="1">
      <alignment horizontal="right" vertical="center"/>
      <protection/>
    </xf>
    <xf numFmtId="3" fontId="5" fillId="0" borderId="23" xfId="191" applyNumberFormat="1" applyFont="1" applyFill="1" applyBorder="1" applyAlignment="1">
      <alignment vertical="center"/>
      <protection/>
    </xf>
    <xf numFmtId="0" fontId="5" fillId="0" borderId="0" xfId="191" applyFont="1" applyFill="1" applyBorder="1" applyAlignment="1">
      <alignment/>
      <protection/>
    </xf>
    <xf numFmtId="0" fontId="5" fillId="0" borderId="23" xfId="192" applyFont="1" applyFill="1" applyBorder="1" applyAlignment="1">
      <alignment horizontal="center" vertical="center"/>
      <protection/>
    </xf>
    <xf numFmtId="186" fontId="5" fillId="0" borderId="0" xfId="192" applyNumberFormat="1" applyFont="1" applyFill="1" applyBorder="1" applyAlignment="1">
      <alignment vertical="center"/>
      <protection/>
    </xf>
    <xf numFmtId="3" fontId="5" fillId="0" borderId="0" xfId="192" applyNumberFormat="1" applyFont="1" applyFill="1" applyBorder="1" applyAlignment="1">
      <alignment vertical="center"/>
      <protection/>
    </xf>
    <xf numFmtId="3" fontId="5" fillId="0" borderId="23" xfId="192" applyNumberFormat="1" applyFont="1" applyFill="1" applyBorder="1" applyAlignment="1">
      <alignment vertical="center"/>
      <protection/>
    </xf>
    <xf numFmtId="0" fontId="7" fillId="0" borderId="23" xfId="193" applyFont="1" applyFill="1" applyBorder="1" applyAlignment="1">
      <alignment horizontal="center" vertical="center"/>
      <protection/>
    </xf>
    <xf numFmtId="41" fontId="7" fillId="0" borderId="23" xfId="193" applyNumberFormat="1" applyFont="1" applyFill="1" applyBorder="1" applyAlignment="1">
      <alignment horizontal="center" vertical="center" wrapText="1"/>
      <protection/>
    </xf>
    <xf numFmtId="41" fontId="7" fillId="0" borderId="0" xfId="193" applyNumberFormat="1" applyFont="1" applyFill="1" applyBorder="1" applyAlignment="1">
      <alignment horizontal="center" vertical="center" wrapText="1"/>
      <protection/>
    </xf>
    <xf numFmtId="0" fontId="5" fillId="0" borderId="23" xfId="198" applyFont="1" applyFill="1" applyBorder="1" applyAlignment="1">
      <alignment horizontal="center" vertical="center"/>
      <protection/>
    </xf>
    <xf numFmtId="193" fontId="5" fillId="0" borderId="0" xfId="198" applyNumberFormat="1" applyFont="1" applyFill="1" applyBorder="1" applyAlignment="1">
      <alignment vertical="center"/>
      <protection/>
    </xf>
    <xf numFmtId="14" fontId="5" fillId="0" borderId="23" xfId="199" applyNumberFormat="1" applyFont="1" applyFill="1" applyBorder="1" applyAlignment="1">
      <alignment horizontal="left" vertical="center"/>
      <protection/>
    </xf>
    <xf numFmtId="193" fontId="5" fillId="0" borderId="0" xfId="199" applyNumberFormat="1" applyFont="1" applyFill="1" applyBorder="1" applyAlignment="1">
      <alignment vertical="center"/>
      <protection/>
    </xf>
    <xf numFmtId="0" fontId="5" fillId="0" borderId="23" xfId="199" applyFont="1" applyFill="1" applyBorder="1" applyAlignment="1">
      <alignment horizontal="center" vertical="center"/>
      <protection/>
    </xf>
    <xf numFmtId="41" fontId="5" fillId="0" borderId="0" xfId="214" applyNumberFormat="1" applyFont="1" applyFill="1" applyBorder="1">
      <alignment vertical="center"/>
      <protection/>
    </xf>
    <xf numFmtId="0" fontId="5" fillId="0" borderId="23" xfId="0" applyFont="1" applyFill="1" applyBorder="1" applyAlignment="1">
      <alignment horizontal="left" vertical="center"/>
    </xf>
    <xf numFmtId="14" fontId="5" fillId="10" borderId="23" xfId="199" applyNumberFormat="1" applyFont="1" applyFill="1" applyBorder="1" applyAlignment="1">
      <alignment horizontal="left" vertical="center"/>
      <protection/>
    </xf>
    <xf numFmtId="41" fontId="5" fillId="10" borderId="0" xfId="214" applyNumberFormat="1" applyFont="1" applyFill="1" applyBorder="1">
      <alignment vertical="center"/>
      <protection/>
    </xf>
    <xf numFmtId="193" fontId="5" fillId="10" borderId="0" xfId="199" applyNumberFormat="1" applyFont="1" applyFill="1" applyBorder="1" applyAlignment="1">
      <alignment vertical="center"/>
      <protection/>
    </xf>
    <xf numFmtId="189" fontId="5" fillId="10" borderId="0" xfId="115" applyNumberFormat="1" applyFont="1" applyFill="1" applyBorder="1" applyAlignment="1">
      <alignment vertical="center"/>
    </xf>
    <xf numFmtId="0" fontId="5" fillId="10" borderId="23" xfId="199" applyFont="1" applyFill="1" applyBorder="1" applyAlignment="1">
      <alignment horizontal="center" vertical="center"/>
      <protection/>
    </xf>
    <xf numFmtId="0" fontId="5" fillId="10" borderId="24" xfId="199" applyFont="1" applyFill="1" applyBorder="1" applyAlignment="1">
      <alignment horizontal="center" vertical="center"/>
      <protection/>
    </xf>
    <xf numFmtId="41" fontId="5" fillId="10" borderId="21" xfId="214" applyNumberFormat="1" applyFont="1" applyFill="1" applyBorder="1">
      <alignment vertical="center"/>
      <protection/>
    </xf>
    <xf numFmtId="193" fontId="5" fillId="10" borderId="21" xfId="199" applyNumberFormat="1" applyFont="1" applyFill="1" applyBorder="1" applyAlignment="1">
      <alignment vertical="center"/>
      <protection/>
    </xf>
    <xf numFmtId="189" fontId="5" fillId="10" borderId="21" xfId="115" applyNumberFormat="1" applyFont="1" applyFill="1" applyBorder="1" applyAlignment="1">
      <alignment vertical="center"/>
    </xf>
    <xf numFmtId="0" fontId="5" fillId="0" borderId="23" xfId="200" applyFont="1" applyFill="1" applyBorder="1" applyAlignment="1">
      <alignment horizontal="center"/>
      <protection/>
    </xf>
    <xf numFmtId="0" fontId="5" fillId="0" borderId="23" xfId="201" applyFont="1" applyFill="1" applyBorder="1" applyAlignment="1">
      <alignment horizontal="center"/>
      <protection/>
    </xf>
    <xf numFmtId="41" fontId="5" fillId="0" borderId="0" xfId="201" applyNumberFormat="1" applyFont="1" applyFill="1" applyBorder="1" applyAlignment="1">
      <alignment vertical="center"/>
      <protection/>
    </xf>
    <xf numFmtId="41" fontId="7" fillId="0" borderId="0" xfId="201" applyNumberFormat="1" applyFont="1" applyFill="1" applyBorder="1" applyAlignment="1">
      <alignment horizontal="right" vertical="center"/>
      <protection/>
    </xf>
    <xf numFmtId="0" fontId="5" fillId="0" borderId="23" xfId="202" applyFont="1" applyFill="1" applyBorder="1" applyAlignment="1">
      <alignment horizontal="center"/>
      <protection/>
    </xf>
    <xf numFmtId="0" fontId="5" fillId="10" borderId="23" xfId="0" applyFont="1" applyFill="1" applyBorder="1" applyAlignment="1">
      <alignment horizontal="center" vertical="center"/>
    </xf>
    <xf numFmtId="3" fontId="5" fillId="10" borderId="0" xfId="139" applyNumberFormat="1" applyFont="1" applyFill="1" applyBorder="1" applyAlignment="1">
      <alignment vertical="center"/>
      <protection/>
    </xf>
    <xf numFmtId="185" fontId="5" fillId="10" borderId="0" xfId="139" applyNumberFormat="1" applyFont="1" applyFill="1" applyBorder="1" applyAlignment="1">
      <alignment vertical="center"/>
      <protection/>
    </xf>
    <xf numFmtId="197" fontId="5" fillId="10" borderId="0" xfId="83" applyNumberFormat="1" applyFont="1" applyFill="1" applyBorder="1" applyAlignment="1">
      <alignment horizontal="right" vertical="center"/>
    </xf>
    <xf numFmtId="197" fontId="5" fillId="10" borderId="0" xfId="140" applyNumberFormat="1" applyFont="1" applyFill="1" applyBorder="1" applyAlignment="1">
      <alignment vertical="center"/>
      <protection/>
    </xf>
    <xf numFmtId="185" fontId="5" fillId="10" borderId="0" xfId="140" applyNumberFormat="1" applyFont="1" applyFill="1" applyBorder="1" applyAlignment="1">
      <alignment vertical="center"/>
      <protection/>
    </xf>
    <xf numFmtId="3" fontId="5" fillId="10" borderId="0" xfId="141" applyNumberFormat="1" applyFont="1" applyFill="1" applyBorder="1" applyAlignment="1">
      <alignment vertical="center"/>
      <protection/>
    </xf>
    <xf numFmtId="4" fontId="5" fillId="10" borderId="0" xfId="141" applyNumberFormat="1" applyFont="1" applyFill="1" applyBorder="1" applyAlignment="1">
      <alignment vertical="center"/>
      <protection/>
    </xf>
    <xf numFmtId="0" fontId="5" fillId="10" borderId="23" xfId="142" applyFont="1" applyFill="1" applyBorder="1" applyAlignment="1">
      <alignment horizontal="center" vertical="center"/>
      <protection/>
    </xf>
    <xf numFmtId="185" fontId="5" fillId="10" borderId="0" xfId="142" applyNumberFormat="1" applyFont="1" applyFill="1" applyBorder="1" applyAlignment="1">
      <alignment vertical="center"/>
      <protection/>
    </xf>
    <xf numFmtId="197" fontId="5" fillId="10" borderId="0" xfId="142" applyNumberFormat="1" applyFont="1" applyFill="1" applyBorder="1" applyAlignment="1">
      <alignment vertical="center"/>
      <protection/>
    </xf>
    <xf numFmtId="193" fontId="5" fillId="10" borderId="0" xfId="142" applyNumberFormat="1" applyFont="1" applyFill="1" applyBorder="1" applyAlignment="1">
      <alignment horizontal="right" vertical="center"/>
      <protection/>
    </xf>
    <xf numFmtId="41" fontId="5" fillId="10" borderId="0" xfId="142" applyNumberFormat="1" applyFont="1" applyFill="1" applyBorder="1" applyAlignment="1">
      <alignment vertical="center"/>
      <protection/>
    </xf>
    <xf numFmtId="198" fontId="5" fillId="10" borderId="0" xfId="83" applyNumberFormat="1" applyFont="1" applyFill="1" applyBorder="1" applyAlignment="1">
      <alignment vertical="center"/>
    </xf>
    <xf numFmtId="0" fontId="5" fillId="10" borderId="24" xfId="142" applyFont="1" applyFill="1" applyBorder="1" applyAlignment="1">
      <alignment horizontal="center" vertical="center"/>
      <protection/>
    </xf>
    <xf numFmtId="185" fontId="5" fillId="10" borderId="31" xfId="142" applyNumberFormat="1" applyFont="1" applyFill="1" applyBorder="1" applyAlignment="1">
      <alignment vertical="center"/>
      <protection/>
    </xf>
    <xf numFmtId="185" fontId="5" fillId="10" borderId="21" xfId="142" applyNumberFormat="1" applyFont="1" applyFill="1" applyBorder="1" applyAlignment="1">
      <alignment vertical="center"/>
      <protection/>
    </xf>
    <xf numFmtId="197" fontId="5" fillId="10" borderId="21" xfId="142" applyNumberFormat="1" applyFont="1" applyFill="1" applyBorder="1" applyAlignment="1">
      <alignment vertical="center"/>
      <protection/>
    </xf>
    <xf numFmtId="41" fontId="5" fillId="10" borderId="21" xfId="142" applyNumberFormat="1" applyFont="1" applyFill="1" applyBorder="1" applyAlignment="1">
      <alignment vertical="center"/>
      <protection/>
    </xf>
    <xf numFmtId="193" fontId="5" fillId="10" borderId="21" xfId="142" applyNumberFormat="1" applyFont="1" applyFill="1" applyBorder="1" applyAlignment="1">
      <alignment horizontal="right" vertical="center"/>
      <protection/>
    </xf>
    <xf numFmtId="198" fontId="5" fillId="10" borderId="21" xfId="83" applyNumberFormat="1" applyFont="1" applyFill="1" applyBorder="1" applyAlignment="1">
      <alignment vertical="center"/>
    </xf>
    <xf numFmtId="0" fontId="5" fillId="10" borderId="22" xfId="0" applyFont="1" applyFill="1" applyBorder="1" applyAlignment="1">
      <alignment horizontal="center" vertical="center"/>
    </xf>
    <xf numFmtId="43" fontId="5" fillId="10" borderId="25" xfId="0" applyNumberFormat="1" applyFont="1" applyFill="1" applyBorder="1" applyAlignment="1">
      <alignment horizontal="center" vertical="center"/>
    </xf>
    <xf numFmtId="41" fontId="5" fillId="10" borderId="0" xfId="152" applyNumberFormat="1" applyFont="1" applyFill="1" applyAlignment="1">
      <alignment vertical="center"/>
      <protection/>
    </xf>
    <xf numFmtId="43" fontId="5" fillId="10" borderId="0" xfId="152" applyNumberFormat="1" applyFont="1" applyFill="1" applyAlignment="1">
      <alignment vertical="center"/>
      <protection/>
    </xf>
    <xf numFmtId="41" fontId="5" fillId="10" borderId="0" xfId="153" applyNumberFormat="1" applyFont="1" applyFill="1" applyAlignment="1">
      <alignment vertical="center"/>
      <protection/>
    </xf>
    <xf numFmtId="43" fontId="5" fillId="10" borderId="0" xfId="153" applyNumberFormat="1" applyFont="1" applyFill="1" applyAlignment="1">
      <alignment vertical="center"/>
      <protection/>
    </xf>
    <xf numFmtId="41" fontId="5" fillId="10" borderId="0" xfId="215" applyNumberFormat="1" applyFont="1" applyFill="1" applyBorder="1" applyAlignment="1">
      <alignment horizontal="right" vertical="center" wrapText="1"/>
      <protection/>
    </xf>
    <xf numFmtId="43" fontId="5" fillId="10" borderId="0" xfId="153" applyNumberFormat="1" applyFont="1" applyFill="1" applyBorder="1" applyAlignment="1">
      <alignment vertical="center"/>
      <protection/>
    </xf>
    <xf numFmtId="41" fontId="5" fillId="10" borderId="0" xfId="154" applyNumberFormat="1" applyFont="1" applyFill="1" applyBorder="1" applyAlignment="1">
      <alignment vertical="center"/>
      <protection/>
    </xf>
    <xf numFmtId="43" fontId="5" fillId="10" borderId="0" xfId="154" applyNumberFormat="1" applyFont="1" applyFill="1" applyAlignment="1">
      <alignment vertical="center"/>
      <protection/>
    </xf>
    <xf numFmtId="43" fontId="5" fillId="10" borderId="0" xfId="154" applyNumberFormat="1" applyFont="1" applyFill="1" applyBorder="1" applyAlignment="1">
      <alignment vertical="center"/>
      <protection/>
    </xf>
    <xf numFmtId="41" fontId="5" fillId="10" borderId="21" xfId="215" applyNumberFormat="1" applyFont="1" applyFill="1" applyBorder="1" applyAlignment="1">
      <alignment horizontal="right" vertical="center" wrapText="1"/>
      <protection/>
    </xf>
    <xf numFmtId="43" fontId="5" fillId="10" borderId="21" xfId="154" applyNumberFormat="1" applyFont="1" applyFill="1" applyBorder="1" applyAlignment="1">
      <alignment vertical="center"/>
      <protection/>
    </xf>
    <xf numFmtId="178" fontId="5" fillId="10" borderId="0" xfId="130" applyNumberFormat="1" applyFont="1" applyFill="1" applyBorder="1" applyAlignment="1">
      <alignment horizontal="left" vertical="center"/>
      <protection/>
    </xf>
    <xf numFmtId="41" fontId="5" fillId="10" borderId="0" xfId="130" applyNumberFormat="1" applyFont="1" applyFill="1" applyBorder="1" applyAlignment="1">
      <alignment vertical="center"/>
      <protection/>
    </xf>
    <xf numFmtId="181" fontId="5" fillId="10" borderId="23" xfId="130" applyNumberFormat="1" applyFont="1" applyFill="1" applyBorder="1" applyAlignment="1">
      <alignment horizontal="center" vertical="center"/>
      <protection/>
    </xf>
    <xf numFmtId="41" fontId="5" fillId="10" borderId="21" xfId="83" applyNumberFormat="1" applyFont="1" applyFill="1" applyBorder="1" applyAlignment="1">
      <alignment vertical="center"/>
    </xf>
    <xf numFmtId="41" fontId="5" fillId="10" borderId="31" xfId="83" applyNumberFormat="1" applyFont="1" applyFill="1" applyBorder="1" applyAlignment="1">
      <alignment vertical="center"/>
    </xf>
    <xf numFmtId="41" fontId="5" fillId="10" borderId="0" xfId="83" applyNumberFormat="1" applyFont="1" applyFill="1" applyBorder="1" applyAlignment="1">
      <alignment vertical="center"/>
    </xf>
    <xf numFmtId="41" fontId="5" fillId="10" borderId="30" xfId="83" applyNumberFormat="1" applyFont="1" applyFill="1" applyBorder="1" applyAlignment="1">
      <alignment vertical="center"/>
    </xf>
    <xf numFmtId="3" fontId="23" fillId="10" borderId="23" xfId="130" applyNumberFormat="1" applyFont="1" applyFill="1" applyBorder="1" applyAlignment="1">
      <alignment vertical="center"/>
      <protection/>
    </xf>
    <xf numFmtId="41" fontId="5" fillId="10" borderId="30" xfId="130" applyNumberFormat="1" applyFont="1" applyFill="1" applyBorder="1" applyAlignment="1">
      <alignment vertical="center"/>
      <protection/>
    </xf>
    <xf numFmtId="41" fontId="23" fillId="10" borderId="0" xfId="130" applyNumberFormat="1" applyFont="1" applyFill="1" applyBorder="1" applyAlignment="1">
      <alignment vertical="center"/>
      <protection/>
    </xf>
    <xf numFmtId="3" fontId="23" fillId="10" borderId="23" xfId="130" applyNumberFormat="1" applyFont="1" applyFill="1" applyBorder="1" applyAlignment="1">
      <alignment horizontal="left" vertical="center"/>
      <protection/>
    </xf>
    <xf numFmtId="178" fontId="5" fillId="10" borderId="0" xfId="130" applyNumberFormat="1" applyFont="1" applyFill="1" applyBorder="1" applyAlignment="1">
      <alignment vertical="center"/>
      <protection/>
    </xf>
    <xf numFmtId="181" fontId="23" fillId="10" borderId="23" xfId="130" applyNumberFormat="1" applyFont="1" applyFill="1" applyBorder="1" applyAlignment="1">
      <alignment vertical="center"/>
      <protection/>
    </xf>
    <xf numFmtId="41" fontId="5" fillId="10" borderId="0" xfId="130" applyNumberFormat="1" applyFont="1" applyFill="1" applyBorder="1" applyAlignment="1">
      <alignment horizontal="left" vertical="center"/>
      <protection/>
    </xf>
    <xf numFmtId="3" fontId="5" fillId="10" borderId="23" xfId="130" applyNumberFormat="1" applyFont="1" applyFill="1" applyBorder="1" applyAlignment="1">
      <alignment vertical="center"/>
      <protection/>
    </xf>
    <xf numFmtId="3" fontId="5" fillId="10" borderId="23" xfId="130" applyNumberFormat="1" applyFont="1" applyFill="1" applyBorder="1" applyAlignment="1">
      <alignment horizontal="left" vertical="center" wrapText="1"/>
      <protection/>
    </xf>
    <xf numFmtId="3" fontId="5" fillId="10" borderId="23" xfId="130" applyNumberFormat="1" applyFont="1" applyFill="1" applyBorder="1" applyAlignment="1">
      <alignment horizontal="left" vertical="center"/>
      <protection/>
    </xf>
    <xf numFmtId="3" fontId="23" fillId="10" borderId="23" xfId="130" applyNumberFormat="1" applyFont="1" applyFill="1" applyBorder="1" applyAlignment="1">
      <alignment horizontal="left" vertical="center" wrapText="1"/>
      <protection/>
    </xf>
    <xf numFmtId="181" fontId="5" fillId="10" borderId="23" xfId="130" applyNumberFormat="1" applyFont="1" applyFill="1" applyBorder="1" applyAlignment="1">
      <alignment vertical="center"/>
      <protection/>
    </xf>
    <xf numFmtId="182" fontId="5" fillId="10" borderId="0" xfId="130" applyNumberFormat="1" applyFont="1" applyFill="1" applyBorder="1" applyAlignment="1">
      <alignment vertical="center"/>
      <protection/>
    </xf>
    <xf numFmtId="41" fontId="5" fillId="10" borderId="21" xfId="130" applyNumberFormat="1" applyFont="1" applyFill="1" applyBorder="1" applyAlignment="1">
      <alignment vertical="center"/>
      <protection/>
    </xf>
    <xf numFmtId="41" fontId="23" fillId="10" borderId="0" xfId="130" applyNumberFormat="1" applyFont="1" applyFill="1" applyBorder="1" applyAlignment="1">
      <alignment horizontal="left" vertical="center"/>
      <protection/>
    </xf>
    <xf numFmtId="41" fontId="5" fillId="10" borderId="0" xfId="130" applyNumberFormat="1" applyFont="1" applyFill="1" applyBorder="1" applyAlignment="1">
      <alignment horizontal="right" vertical="center"/>
      <protection/>
    </xf>
    <xf numFmtId="41" fontId="0" fillId="10" borderId="0" xfId="130" applyNumberFormat="1" applyFont="1" applyFill="1" applyBorder="1" applyAlignment="1">
      <alignment vertical="center"/>
      <protection/>
    </xf>
    <xf numFmtId="178" fontId="23" fillId="10" borderId="0" xfId="130" applyNumberFormat="1" applyFont="1" applyFill="1" applyBorder="1" applyAlignment="1">
      <alignment vertical="center"/>
      <protection/>
    </xf>
    <xf numFmtId="178" fontId="23" fillId="10" borderId="0" xfId="130" applyNumberFormat="1" applyFont="1" applyFill="1" applyBorder="1" applyAlignment="1">
      <alignment horizontal="left" vertical="center"/>
      <protection/>
    </xf>
    <xf numFmtId="41" fontId="23" fillId="10" borderId="30" xfId="130" applyNumberFormat="1" applyFont="1" applyFill="1" applyBorder="1" applyAlignment="1">
      <alignment vertical="center"/>
      <protection/>
    </xf>
    <xf numFmtId="3" fontId="5" fillId="10" borderId="23" xfId="130" applyNumberFormat="1" applyFont="1" applyFill="1" applyBorder="1" applyAlignment="1">
      <alignment vertical="center" wrapText="1"/>
      <protection/>
    </xf>
    <xf numFmtId="0" fontId="5" fillId="10" borderId="23" xfId="130" applyFont="1" applyFill="1" applyBorder="1" applyAlignment="1">
      <alignment vertical="center"/>
      <protection/>
    </xf>
    <xf numFmtId="3" fontId="13" fillId="10" borderId="23" xfId="169" applyNumberFormat="1" applyFont="1" applyFill="1" applyBorder="1" applyAlignment="1">
      <alignment horizontal="center" vertical="center"/>
      <protection/>
    </xf>
    <xf numFmtId="182" fontId="13" fillId="10" borderId="0" xfId="169" applyNumberFormat="1" applyFont="1" applyFill="1" applyBorder="1" applyAlignment="1">
      <alignment vertical="center"/>
      <protection/>
    </xf>
    <xf numFmtId="182" fontId="13" fillId="10" borderId="30" xfId="169" applyNumberFormat="1" applyFont="1" applyFill="1" applyBorder="1" applyAlignment="1">
      <alignment vertical="center"/>
      <protection/>
    </xf>
    <xf numFmtId="182" fontId="13" fillId="10" borderId="0" xfId="169" applyNumberFormat="1" applyFont="1" applyFill="1" applyAlignment="1">
      <alignment vertical="center"/>
      <protection/>
    </xf>
    <xf numFmtId="3" fontId="13" fillId="10" borderId="0" xfId="169" applyNumberFormat="1" applyFont="1" applyFill="1" applyBorder="1" applyAlignment="1">
      <alignment vertical="center"/>
      <protection/>
    </xf>
    <xf numFmtId="3" fontId="13" fillId="10" borderId="24" xfId="169" applyNumberFormat="1" applyFont="1" applyFill="1" applyBorder="1" applyAlignment="1">
      <alignment horizontal="center" vertical="center"/>
      <protection/>
    </xf>
    <xf numFmtId="182" fontId="13" fillId="10" borderId="31" xfId="169" applyNumberFormat="1" applyFont="1" applyFill="1" applyBorder="1" applyAlignment="1">
      <alignment vertical="center"/>
      <protection/>
    </xf>
    <xf numFmtId="182" fontId="13" fillId="10" borderId="21" xfId="169" applyNumberFormat="1" applyFont="1" applyFill="1" applyBorder="1" applyAlignment="1">
      <alignment vertical="center"/>
      <protection/>
    </xf>
    <xf numFmtId="3" fontId="13" fillId="10" borderId="21" xfId="169" applyNumberFormat="1" applyFont="1" applyFill="1" applyBorder="1" applyAlignment="1">
      <alignment vertical="center"/>
      <protection/>
    </xf>
    <xf numFmtId="0" fontId="7" fillId="10" borderId="23" xfId="179" applyFont="1" applyFill="1" applyBorder="1" applyAlignment="1">
      <alignment horizontal="center" vertical="center"/>
      <protection/>
    </xf>
    <xf numFmtId="0" fontId="7" fillId="10" borderId="24" xfId="179" applyFont="1" applyFill="1" applyBorder="1" applyAlignment="1">
      <alignment horizontal="center" vertical="center"/>
      <protection/>
    </xf>
    <xf numFmtId="41" fontId="5" fillId="0" borderId="30" xfId="217" applyNumberFormat="1" applyFont="1" applyFill="1" applyBorder="1" applyAlignment="1">
      <alignment vertical="center"/>
      <protection/>
    </xf>
    <xf numFmtId="41" fontId="5" fillId="0" borderId="0" xfId="217" applyNumberFormat="1" applyFont="1" applyFill="1" applyBorder="1" applyAlignment="1">
      <alignment vertical="center"/>
      <protection/>
    </xf>
    <xf numFmtId="41" fontId="5" fillId="10" borderId="30" xfId="217" applyNumberFormat="1" applyFont="1" applyFill="1" applyBorder="1" applyAlignment="1">
      <alignment vertical="center"/>
      <protection/>
    </xf>
    <xf numFmtId="41" fontId="5" fillId="10" borderId="0" xfId="217" applyNumberFormat="1" applyFont="1" applyFill="1" applyBorder="1" applyAlignment="1">
      <alignment vertical="center"/>
      <protection/>
    </xf>
    <xf numFmtId="41" fontId="5" fillId="10" borderId="31" xfId="217" applyNumberFormat="1" applyFont="1" applyFill="1" applyBorder="1" applyAlignment="1">
      <alignment vertical="center"/>
      <protection/>
    </xf>
    <xf numFmtId="41" fontId="5" fillId="10" borderId="21" xfId="217" applyNumberFormat="1" applyFont="1" applyFill="1" applyBorder="1" applyAlignment="1">
      <alignment vertical="center"/>
      <protection/>
    </xf>
    <xf numFmtId="41" fontId="5" fillId="10" borderId="23" xfId="180" applyNumberFormat="1" applyFont="1" applyFill="1" applyBorder="1" applyAlignment="1">
      <alignment horizontal="center" vertical="center"/>
      <protection/>
    </xf>
    <xf numFmtId="41" fontId="5" fillId="10" borderId="0" xfId="180" applyNumberFormat="1" applyFont="1" applyFill="1" applyBorder="1" applyAlignment="1">
      <alignment vertical="center"/>
      <protection/>
    </xf>
    <xf numFmtId="41" fontId="5" fillId="10" borderId="0" xfId="83" applyNumberFormat="1" applyFont="1" applyFill="1" applyBorder="1" applyAlignment="1">
      <alignment horizontal="right" vertical="center"/>
    </xf>
    <xf numFmtId="41" fontId="5" fillId="10" borderId="24" xfId="180" applyNumberFormat="1" applyFont="1" applyFill="1" applyBorder="1" applyAlignment="1">
      <alignment horizontal="center" vertical="center"/>
      <protection/>
    </xf>
    <xf numFmtId="41" fontId="5" fillId="10" borderId="31" xfId="83" applyNumberFormat="1" applyFont="1" applyFill="1" applyBorder="1" applyAlignment="1">
      <alignment horizontal="right" vertical="center"/>
    </xf>
    <xf numFmtId="41" fontId="5" fillId="10" borderId="21" xfId="83" applyNumberFormat="1" applyFont="1" applyFill="1" applyBorder="1" applyAlignment="1">
      <alignment horizontal="right" vertical="center"/>
    </xf>
    <xf numFmtId="41" fontId="5" fillId="10" borderId="24" xfId="181" applyNumberFormat="1" applyFont="1" applyFill="1" applyBorder="1" applyAlignment="1">
      <alignment horizontal="center" vertical="center"/>
      <protection/>
    </xf>
    <xf numFmtId="41" fontId="5" fillId="10" borderId="21" xfId="181" applyNumberFormat="1" applyFont="1" applyFill="1" applyBorder="1" applyAlignment="1">
      <alignment vertical="center"/>
      <protection/>
    </xf>
    <xf numFmtId="41" fontId="5" fillId="10" borderId="24" xfId="166" applyNumberFormat="1" applyFont="1" applyFill="1" applyBorder="1" applyAlignment="1">
      <alignment horizontal="center" vertical="center"/>
      <protection/>
    </xf>
    <xf numFmtId="41" fontId="5" fillId="10" borderId="0" xfId="166" applyNumberFormat="1" applyFont="1" applyFill="1" applyBorder="1" applyAlignment="1">
      <alignment vertical="center"/>
      <protection/>
    </xf>
    <xf numFmtId="41" fontId="5" fillId="10" borderId="0" xfId="166" applyNumberFormat="1" applyFont="1" applyFill="1" applyBorder="1" applyAlignment="1">
      <alignment horizontal="center" vertical="center"/>
      <protection/>
    </xf>
    <xf numFmtId="41" fontId="5" fillId="10" borderId="0" xfId="166" applyNumberFormat="1" applyFont="1" applyFill="1" applyBorder="1" applyAlignment="1">
      <alignment horizontal="right" vertical="center"/>
      <protection/>
    </xf>
    <xf numFmtId="41" fontId="5" fillId="10" borderId="30" xfId="166" applyNumberFormat="1" applyFont="1" applyFill="1" applyBorder="1" applyAlignment="1">
      <alignment horizontal="right" vertical="center"/>
      <protection/>
    </xf>
    <xf numFmtId="41" fontId="5" fillId="10" borderId="23" xfId="166" applyNumberFormat="1" applyFont="1" applyFill="1" applyBorder="1" applyAlignment="1">
      <alignment horizontal="center" vertical="center"/>
      <protection/>
    </xf>
    <xf numFmtId="41" fontId="7" fillId="10" borderId="21" xfId="182" applyNumberFormat="1" applyFont="1" applyFill="1" applyBorder="1" applyAlignment="1">
      <alignment vertical="center"/>
      <protection/>
    </xf>
    <xf numFmtId="41" fontId="7" fillId="10" borderId="24" xfId="182" applyNumberFormat="1" applyFont="1" applyFill="1" applyBorder="1" applyAlignment="1">
      <alignment horizontal="center" vertical="center"/>
      <protection/>
    </xf>
    <xf numFmtId="41" fontId="5" fillId="10" borderId="31" xfId="166" applyNumberFormat="1" applyFont="1" applyFill="1" applyBorder="1" applyAlignment="1">
      <alignment horizontal="right" vertical="center"/>
      <protection/>
    </xf>
    <xf numFmtId="41" fontId="5" fillId="10" borderId="21" xfId="166" applyNumberFormat="1" applyFont="1" applyFill="1" applyBorder="1" applyAlignment="1">
      <alignment horizontal="center" vertical="center"/>
      <protection/>
    </xf>
    <xf numFmtId="41" fontId="5" fillId="10" borderId="21" xfId="166" applyNumberFormat="1" applyFont="1" applyFill="1" applyBorder="1" applyAlignment="1">
      <alignment vertical="center"/>
      <protection/>
    </xf>
    <xf numFmtId="3" fontId="5" fillId="10" borderId="23" xfId="143" applyNumberFormat="1" applyFont="1" applyFill="1" applyBorder="1" applyAlignment="1">
      <alignment horizontal="center" vertical="center"/>
      <protection/>
    </xf>
    <xf numFmtId="41" fontId="5" fillId="10" borderId="30" xfId="143" applyNumberFormat="1" applyFont="1" applyFill="1" applyBorder="1" applyAlignment="1">
      <alignment vertical="center"/>
      <protection/>
    </xf>
    <xf numFmtId="41" fontId="5" fillId="10" borderId="0" xfId="143" applyNumberFormat="1" applyFont="1" applyFill="1" applyBorder="1" applyAlignment="1">
      <alignment vertical="center"/>
      <protection/>
    </xf>
    <xf numFmtId="0" fontId="5" fillId="10" borderId="23" xfId="143" applyFont="1" applyFill="1" applyBorder="1" applyAlignment="1">
      <alignment horizontal="center" vertical="center"/>
      <protection/>
    </xf>
    <xf numFmtId="41" fontId="5" fillId="10" borderId="0" xfId="143" applyNumberFormat="1" applyFont="1" applyFill="1" applyAlignment="1">
      <alignment vertical="center"/>
      <protection/>
    </xf>
    <xf numFmtId="0" fontId="5" fillId="10" borderId="24" xfId="143" applyFont="1" applyFill="1" applyBorder="1" applyAlignment="1">
      <alignment horizontal="center" vertical="center"/>
      <protection/>
    </xf>
    <xf numFmtId="41" fontId="5" fillId="10" borderId="31" xfId="143" applyNumberFormat="1" applyFont="1" applyFill="1" applyBorder="1" applyAlignment="1">
      <alignment vertical="center"/>
      <protection/>
    </xf>
    <xf numFmtId="41" fontId="5" fillId="10" borderId="21" xfId="143" applyNumberFormat="1" applyFont="1" applyFill="1" applyBorder="1" applyAlignment="1">
      <alignment vertical="center"/>
      <protection/>
    </xf>
    <xf numFmtId="41" fontId="5" fillId="10" borderId="0" xfId="150" applyNumberFormat="1" applyFont="1" applyFill="1" applyAlignment="1">
      <alignment vertical="center"/>
      <protection/>
    </xf>
    <xf numFmtId="0" fontId="5" fillId="10" borderId="24" xfId="0" applyFont="1" applyFill="1" applyBorder="1" applyAlignment="1">
      <alignment horizontal="center" vertical="center"/>
    </xf>
    <xf numFmtId="41" fontId="5" fillId="10" borderId="21" xfId="150" applyNumberFormat="1" applyFont="1" applyFill="1" applyBorder="1" applyAlignment="1">
      <alignment vertical="center"/>
      <protection/>
    </xf>
    <xf numFmtId="41" fontId="5" fillId="10" borderId="23" xfId="167" applyNumberFormat="1" applyFont="1" applyFill="1" applyBorder="1" applyAlignment="1">
      <alignment horizontal="center" vertical="center"/>
      <protection/>
    </xf>
    <xf numFmtId="41" fontId="5" fillId="10" borderId="0" xfId="167" applyNumberFormat="1" applyFont="1" applyFill="1" applyBorder="1" applyAlignment="1">
      <alignment vertical="center"/>
      <protection/>
    </xf>
    <xf numFmtId="41" fontId="5" fillId="10" borderId="30" xfId="167" applyNumberFormat="1" applyFont="1" applyFill="1" applyBorder="1" applyAlignment="1">
      <alignment vertical="center"/>
      <protection/>
    </xf>
    <xf numFmtId="41" fontId="5" fillId="10" borderId="30" xfId="70" applyNumberFormat="1" applyFont="1" applyFill="1" applyBorder="1" applyAlignment="1">
      <alignment vertical="center"/>
    </xf>
    <xf numFmtId="41" fontId="5" fillId="10" borderId="30" xfId="167" applyNumberFormat="1" applyFont="1" applyFill="1" applyBorder="1" applyAlignment="1">
      <alignment horizontal="right" vertical="center"/>
      <protection/>
    </xf>
    <xf numFmtId="41" fontId="5" fillId="10" borderId="0" xfId="167" applyNumberFormat="1" applyFont="1" applyFill="1" applyBorder="1" applyAlignment="1">
      <alignment horizontal="right" vertical="center"/>
      <protection/>
    </xf>
    <xf numFmtId="41" fontId="5" fillId="10" borderId="24" xfId="167" applyNumberFormat="1" applyFont="1" applyFill="1" applyBorder="1" applyAlignment="1">
      <alignment horizontal="center" vertical="center"/>
      <protection/>
    </xf>
    <xf numFmtId="41" fontId="5" fillId="10" borderId="31" xfId="167" applyNumberFormat="1" applyFont="1" applyFill="1" applyBorder="1" applyAlignment="1">
      <alignment vertical="center"/>
      <protection/>
    </xf>
    <xf numFmtId="41" fontId="5" fillId="10" borderId="21" xfId="167" applyNumberFormat="1" applyFont="1" applyFill="1" applyBorder="1" applyAlignment="1">
      <alignment horizontal="right" vertical="center"/>
      <protection/>
    </xf>
    <xf numFmtId="41" fontId="5" fillId="10" borderId="21" xfId="167" applyNumberFormat="1" applyFont="1" applyFill="1" applyBorder="1" applyAlignment="1">
      <alignment vertical="center"/>
      <protection/>
    </xf>
    <xf numFmtId="0" fontId="5" fillId="10" borderId="23" xfId="174" applyFont="1" applyFill="1" applyBorder="1" applyAlignment="1">
      <alignment horizontal="center" vertical="center"/>
      <protection/>
    </xf>
    <xf numFmtId="41" fontId="5" fillId="10" borderId="0" xfId="174" applyNumberFormat="1" applyFont="1" applyFill="1" applyAlignment="1">
      <alignment vertical="center"/>
      <protection/>
    </xf>
    <xf numFmtId="0" fontId="5" fillId="10" borderId="24" xfId="174" applyFont="1" applyFill="1" applyBorder="1" applyAlignment="1">
      <alignment horizontal="center" vertical="center"/>
      <protection/>
    </xf>
    <xf numFmtId="41" fontId="5" fillId="10" borderId="31" xfId="174" applyNumberFormat="1" applyFont="1" applyFill="1" applyBorder="1" applyAlignment="1">
      <alignment vertical="center"/>
      <protection/>
    </xf>
    <xf numFmtId="41" fontId="5" fillId="10" borderId="21" xfId="174" applyNumberFormat="1" applyFont="1" applyFill="1" applyBorder="1" applyAlignment="1">
      <alignment vertical="center"/>
      <protection/>
    </xf>
    <xf numFmtId="0" fontId="5" fillId="10" borderId="23" xfId="177" applyNumberFormat="1" applyFont="1" applyFill="1" applyBorder="1" applyAlignment="1">
      <alignment horizontal="center" vertical="center"/>
      <protection/>
    </xf>
    <xf numFmtId="41" fontId="5" fillId="10" borderId="0" xfId="177" applyNumberFormat="1" applyFont="1" applyFill="1" applyBorder="1" applyAlignment="1">
      <alignment horizontal="center" vertical="center" wrapText="1"/>
      <protection/>
    </xf>
    <xf numFmtId="193" fontId="5" fillId="10" borderId="0" xfId="177" applyNumberFormat="1" applyFont="1" applyFill="1" applyBorder="1" applyAlignment="1">
      <alignment horizontal="center" vertical="center" wrapText="1"/>
      <protection/>
    </xf>
    <xf numFmtId="0" fontId="5" fillId="10" borderId="23" xfId="177" applyFont="1" applyFill="1" applyBorder="1" applyAlignment="1">
      <alignment horizontal="center" vertical="center"/>
      <protection/>
    </xf>
    <xf numFmtId="0" fontId="5" fillId="10" borderId="24" xfId="177" applyFont="1" applyFill="1" applyBorder="1" applyAlignment="1">
      <alignment horizontal="center" vertical="center"/>
      <protection/>
    </xf>
    <xf numFmtId="41" fontId="5" fillId="10" borderId="21" xfId="177" applyNumberFormat="1" applyFont="1" applyFill="1" applyBorder="1" applyAlignment="1">
      <alignment horizontal="center" vertical="center" wrapText="1"/>
      <protection/>
    </xf>
    <xf numFmtId="193" fontId="5" fillId="10" borderId="21" xfId="177" applyNumberFormat="1" applyFont="1" applyFill="1" applyBorder="1" applyAlignment="1">
      <alignment horizontal="center" vertical="center" wrapText="1"/>
      <protection/>
    </xf>
    <xf numFmtId="3" fontId="5" fillId="10" borderId="23" xfId="178" applyNumberFormat="1" applyFont="1" applyFill="1" applyBorder="1" applyAlignment="1">
      <alignment horizontal="center" vertical="center"/>
      <protection/>
    </xf>
    <xf numFmtId="41" fontId="5" fillId="10" borderId="0" xfId="178" applyNumberFormat="1" applyFont="1" applyFill="1" applyBorder="1" applyAlignment="1">
      <alignment vertical="center"/>
      <protection/>
    </xf>
    <xf numFmtId="181" fontId="0" fillId="10" borderId="0" xfId="178" applyNumberFormat="1" applyFont="1" applyFill="1" applyAlignment="1">
      <alignment horizontal="right" vertical="center"/>
      <protection/>
    </xf>
    <xf numFmtId="0" fontId="5" fillId="10" borderId="23" xfId="178" applyFont="1" applyFill="1" applyBorder="1" applyAlignment="1">
      <alignment horizontal="center" vertical="center"/>
      <protection/>
    </xf>
    <xf numFmtId="41" fontId="5" fillId="10" borderId="30" xfId="178" applyNumberFormat="1" applyFont="1" applyFill="1" applyBorder="1" applyAlignment="1">
      <alignment vertical="center"/>
      <protection/>
    </xf>
    <xf numFmtId="41" fontId="15" fillId="10" borderId="0" xfId="178" applyNumberFormat="1" applyFont="1" applyFill="1" applyBorder="1" applyAlignment="1">
      <alignment vertical="center"/>
      <protection/>
    </xf>
    <xf numFmtId="0" fontId="5" fillId="10" borderId="24" xfId="178" applyFont="1" applyFill="1" applyBorder="1" applyAlignment="1">
      <alignment horizontal="center" vertical="center"/>
      <protection/>
    </xf>
    <xf numFmtId="41" fontId="5" fillId="10" borderId="31" xfId="178" applyNumberFormat="1" applyFont="1" applyFill="1" applyBorder="1" applyAlignment="1">
      <alignment vertical="center"/>
      <protection/>
    </xf>
    <xf numFmtId="41" fontId="5" fillId="10" borderId="21" xfId="178" applyNumberFormat="1" applyFont="1" applyFill="1" applyBorder="1" applyAlignment="1">
      <alignment vertical="center"/>
      <protection/>
    </xf>
    <xf numFmtId="41" fontId="15" fillId="10" borderId="21" xfId="178" applyNumberFormat="1" applyFont="1" applyFill="1" applyBorder="1" applyAlignment="1">
      <alignment vertical="center"/>
      <protection/>
    </xf>
    <xf numFmtId="181" fontId="0" fillId="10" borderId="21" xfId="178" applyNumberFormat="1" applyFont="1" applyFill="1" applyBorder="1" applyAlignment="1">
      <alignment horizontal="right" vertical="center"/>
      <protection/>
    </xf>
    <xf numFmtId="3" fontId="7" fillId="10" borderId="23" xfId="173" applyNumberFormat="1" applyFont="1" applyFill="1" applyBorder="1" applyAlignment="1">
      <alignment horizontal="center" vertical="center"/>
      <protection/>
    </xf>
    <xf numFmtId="182" fontId="7" fillId="10" borderId="30" xfId="173" applyNumberFormat="1" applyFont="1" applyFill="1" applyBorder="1" applyAlignment="1">
      <alignment horizontal="right" vertical="center"/>
      <protection/>
    </xf>
    <xf numFmtId="182" fontId="7" fillId="10" borderId="0" xfId="173" applyNumberFormat="1" applyFont="1" applyFill="1" applyBorder="1" applyAlignment="1">
      <alignment horizontal="right" vertical="center"/>
      <protection/>
    </xf>
    <xf numFmtId="184" fontId="7" fillId="10" borderId="0" xfId="173" applyNumberFormat="1" applyFont="1" applyFill="1" applyBorder="1" applyAlignment="1">
      <alignment horizontal="right" vertical="center"/>
      <protection/>
    </xf>
    <xf numFmtId="3" fontId="7" fillId="10" borderId="0" xfId="173" applyNumberFormat="1" applyFont="1" applyFill="1" applyAlignment="1">
      <alignment vertical="center"/>
      <protection/>
    </xf>
    <xf numFmtId="41" fontId="7" fillId="10" borderId="0" xfId="173" applyNumberFormat="1" applyFont="1" applyFill="1" applyBorder="1" applyAlignment="1">
      <alignment vertical="center"/>
      <protection/>
    </xf>
    <xf numFmtId="3" fontId="7" fillId="10" borderId="0" xfId="173" applyNumberFormat="1" applyFont="1" applyFill="1" applyBorder="1" applyAlignment="1">
      <alignment vertical="center"/>
      <protection/>
    </xf>
    <xf numFmtId="41" fontId="7" fillId="10" borderId="0" xfId="173" applyNumberFormat="1" applyFont="1" applyFill="1" applyBorder="1" applyAlignment="1">
      <alignment horizontal="right" vertical="center"/>
      <protection/>
    </xf>
    <xf numFmtId="3" fontId="7" fillId="10" borderId="24" xfId="173" applyNumberFormat="1" applyFont="1" applyFill="1" applyBorder="1" applyAlignment="1">
      <alignment horizontal="center" vertical="center"/>
      <protection/>
    </xf>
    <xf numFmtId="182" fontId="7" fillId="10" borderId="31" xfId="173" applyNumberFormat="1" applyFont="1" applyFill="1" applyBorder="1" applyAlignment="1">
      <alignment horizontal="right" vertical="center"/>
      <protection/>
    </xf>
    <xf numFmtId="182" fontId="7" fillId="10" borderId="21" xfId="173" applyNumberFormat="1" applyFont="1" applyFill="1" applyBorder="1" applyAlignment="1">
      <alignment horizontal="right" vertical="center"/>
      <protection/>
    </xf>
    <xf numFmtId="3" fontId="7" fillId="10" borderId="21" xfId="173" applyNumberFormat="1" applyFont="1" applyFill="1" applyBorder="1" applyAlignment="1">
      <alignment vertical="center"/>
      <protection/>
    </xf>
    <xf numFmtId="41" fontId="7" fillId="10" borderId="21" xfId="173" applyNumberFormat="1" applyFont="1" applyFill="1" applyBorder="1" applyAlignment="1">
      <alignment vertical="center"/>
      <protection/>
    </xf>
    <xf numFmtId="184" fontId="7" fillId="10" borderId="21" xfId="173" applyNumberFormat="1" applyFont="1" applyFill="1" applyBorder="1" applyAlignment="1">
      <alignment horizontal="right" vertical="center"/>
      <protection/>
    </xf>
    <xf numFmtId="41" fontId="7" fillId="10" borderId="21" xfId="173" applyNumberFormat="1" applyFont="1" applyFill="1" applyBorder="1" applyAlignment="1">
      <alignment horizontal="right" vertical="center"/>
      <protection/>
    </xf>
    <xf numFmtId="0" fontId="5" fillId="10" borderId="23" xfId="184" applyFont="1" applyFill="1" applyBorder="1" applyAlignment="1">
      <alignment horizontal="center" vertical="center"/>
      <protection/>
    </xf>
    <xf numFmtId="191" fontId="5" fillId="10" borderId="0" xfId="184" applyNumberFormat="1" applyFont="1" applyFill="1" applyBorder="1" applyAlignment="1">
      <alignment vertical="center"/>
      <protection/>
    </xf>
    <xf numFmtId="192" fontId="5" fillId="10" borderId="0" xfId="184" applyNumberFormat="1" applyFont="1" applyFill="1" applyBorder="1" applyAlignment="1">
      <alignment vertical="center"/>
      <protection/>
    </xf>
    <xf numFmtId="185" fontId="5" fillId="10" borderId="0" xfId="184" applyNumberFormat="1" applyFont="1" applyFill="1" applyBorder="1" applyAlignment="1">
      <alignment vertical="center"/>
      <protection/>
    </xf>
    <xf numFmtId="191" fontId="5" fillId="10" borderId="0" xfId="83" applyNumberFormat="1" applyFont="1" applyFill="1" applyBorder="1" applyAlignment="1">
      <alignment horizontal="right" vertical="center"/>
    </xf>
    <xf numFmtId="0" fontId="5" fillId="10" borderId="24" xfId="184" applyFont="1" applyFill="1" applyBorder="1" applyAlignment="1">
      <alignment horizontal="center" vertical="center"/>
      <protection/>
    </xf>
    <xf numFmtId="191" fontId="5" fillId="10" borderId="21" xfId="184" applyNumberFormat="1" applyFont="1" applyFill="1" applyBorder="1" applyAlignment="1">
      <alignment vertical="center"/>
      <protection/>
    </xf>
    <xf numFmtId="192" fontId="5" fillId="10" borderId="21" xfId="184" applyNumberFormat="1" applyFont="1" applyFill="1" applyBorder="1" applyAlignment="1">
      <alignment vertical="center"/>
      <protection/>
    </xf>
    <xf numFmtId="191" fontId="5" fillId="10" borderId="21" xfId="83" applyNumberFormat="1" applyFont="1" applyFill="1" applyBorder="1" applyAlignment="1">
      <alignment horizontal="right" vertical="center"/>
    </xf>
    <xf numFmtId="185" fontId="5" fillId="10" borderId="21" xfId="184" applyNumberFormat="1" applyFont="1" applyFill="1" applyBorder="1" applyAlignment="1">
      <alignment vertical="center"/>
      <protection/>
    </xf>
    <xf numFmtId="0" fontId="5" fillId="10" borderId="23" xfId="187" applyFont="1" applyFill="1" applyBorder="1" applyAlignment="1">
      <alignment horizontal="center" vertical="center"/>
      <protection/>
    </xf>
    <xf numFmtId="41" fontId="5" fillId="10" borderId="0" xfId="187" applyNumberFormat="1" applyFont="1" applyFill="1" applyBorder="1" applyAlignment="1">
      <alignment vertical="center"/>
      <protection/>
    </xf>
    <xf numFmtId="41" fontId="5" fillId="10" borderId="30" xfId="187" applyNumberFormat="1" applyFont="1" applyFill="1" applyBorder="1" applyAlignment="1">
      <alignment vertical="center"/>
      <protection/>
    </xf>
    <xf numFmtId="0" fontId="5" fillId="10" borderId="24" xfId="187" applyFont="1" applyFill="1" applyBorder="1" applyAlignment="1">
      <alignment horizontal="center" vertical="center"/>
      <protection/>
    </xf>
    <xf numFmtId="41" fontId="5" fillId="10" borderId="31" xfId="187" applyNumberFormat="1" applyFont="1" applyFill="1" applyBorder="1" applyAlignment="1">
      <alignment vertical="center"/>
      <protection/>
    </xf>
    <xf numFmtId="41" fontId="5" fillId="10" borderId="21" xfId="187" applyNumberFormat="1" applyFont="1" applyFill="1" applyBorder="1" applyAlignment="1">
      <alignment vertical="center"/>
      <protection/>
    </xf>
    <xf numFmtId="0" fontId="5" fillId="10" borderId="23" xfId="188" applyFont="1" applyFill="1" applyBorder="1" applyAlignment="1">
      <alignment horizontal="center" vertical="center"/>
      <protection/>
    </xf>
    <xf numFmtId="3" fontId="5" fillId="10" borderId="0" xfId="188" applyNumberFormat="1" applyFont="1" applyFill="1" applyBorder="1" applyAlignment="1">
      <alignment vertical="center"/>
      <protection/>
    </xf>
    <xf numFmtId="3" fontId="5" fillId="10" borderId="30" xfId="188" applyNumberFormat="1" applyFont="1" applyFill="1" applyBorder="1" applyAlignment="1">
      <alignment vertical="center"/>
      <protection/>
    </xf>
    <xf numFmtId="3" fontId="5" fillId="10" borderId="0" xfId="83" applyNumberFormat="1" applyFont="1" applyFill="1" applyBorder="1" applyAlignment="1">
      <alignment vertical="center"/>
    </xf>
    <xf numFmtId="41" fontId="5" fillId="10" borderId="0" xfId="188" applyNumberFormat="1" applyFont="1" applyFill="1" applyAlignment="1">
      <alignment horizontal="right" vertical="center"/>
      <protection/>
    </xf>
    <xf numFmtId="0" fontId="5" fillId="10" borderId="24" xfId="188" applyFont="1" applyFill="1" applyBorder="1" applyAlignment="1">
      <alignment horizontal="center" vertical="center"/>
      <protection/>
    </xf>
    <xf numFmtId="3" fontId="5" fillId="10" borderId="31" xfId="188" applyNumberFormat="1" applyFont="1" applyFill="1" applyBorder="1" applyAlignment="1">
      <alignment vertical="center"/>
      <protection/>
    </xf>
    <xf numFmtId="3" fontId="5" fillId="10" borderId="21" xfId="188" applyNumberFormat="1" applyFont="1" applyFill="1" applyBorder="1" applyAlignment="1">
      <alignment vertical="center"/>
      <protection/>
    </xf>
    <xf numFmtId="0" fontId="5" fillId="10" borderId="23" xfId="189" applyFont="1" applyFill="1" applyBorder="1" applyAlignment="1">
      <alignment horizontal="center" vertical="center"/>
      <protection/>
    </xf>
    <xf numFmtId="41" fontId="5" fillId="10" borderId="0" xfId="119" applyNumberFormat="1" applyFont="1" applyFill="1" applyBorder="1" applyAlignment="1">
      <alignment vertical="center"/>
      <protection/>
    </xf>
    <xf numFmtId="193" fontId="5" fillId="10" borderId="0" xfId="119" applyNumberFormat="1" applyFont="1" applyFill="1" applyBorder="1" applyAlignment="1">
      <alignment vertical="center"/>
      <protection/>
    </xf>
    <xf numFmtId="193" fontId="5" fillId="10" borderId="0" xfId="119" applyNumberFormat="1" applyFont="1" applyFill="1" applyAlignment="1">
      <alignment vertical="center"/>
      <protection/>
    </xf>
    <xf numFmtId="41" fontId="5" fillId="10" borderId="0" xfId="119" applyNumberFormat="1" applyFont="1" applyFill="1" applyAlignment="1">
      <alignment vertical="center"/>
      <protection/>
    </xf>
    <xf numFmtId="0" fontId="5" fillId="10" borderId="23" xfId="189" applyFont="1" applyFill="1" applyBorder="1" applyAlignment="1">
      <alignment horizontal="left" vertical="center"/>
      <protection/>
    </xf>
    <xf numFmtId="0" fontId="5" fillId="10" borderId="24" xfId="189" applyFont="1" applyFill="1" applyBorder="1" applyAlignment="1">
      <alignment horizontal="left" vertical="center"/>
      <protection/>
    </xf>
    <xf numFmtId="41" fontId="5" fillId="10" borderId="31" xfId="119" applyNumberFormat="1" applyFont="1" applyFill="1" applyBorder="1" applyAlignment="1">
      <alignment vertical="center"/>
      <protection/>
    </xf>
    <xf numFmtId="193" fontId="5" fillId="10" borderId="21" xfId="119" applyNumberFormat="1" applyFont="1" applyFill="1" applyBorder="1" applyAlignment="1">
      <alignment vertical="center"/>
      <protection/>
    </xf>
    <xf numFmtId="41" fontId="5" fillId="10" borderId="21" xfId="119" applyNumberFormat="1" applyFont="1" applyFill="1" applyBorder="1" applyAlignment="1">
      <alignment vertical="center"/>
      <protection/>
    </xf>
    <xf numFmtId="185" fontId="5" fillId="10" borderId="0" xfId="190" applyNumberFormat="1" applyFont="1" applyFill="1" applyBorder="1" applyAlignment="1">
      <alignment vertical="center"/>
      <protection/>
    </xf>
    <xf numFmtId="0" fontId="5" fillId="10" borderId="23" xfId="190" applyFont="1" applyFill="1" applyBorder="1" applyAlignment="1">
      <alignment horizontal="center" vertical="center"/>
      <protection/>
    </xf>
    <xf numFmtId="41" fontId="5" fillId="10" borderId="0" xfId="83" applyFont="1" applyFill="1" applyBorder="1" applyAlignment="1">
      <alignment vertical="center"/>
    </xf>
    <xf numFmtId="41" fontId="5" fillId="10" borderId="0" xfId="190" applyNumberFormat="1" applyFont="1" applyFill="1" applyBorder="1" applyAlignment="1">
      <alignment vertical="center"/>
      <protection/>
    </xf>
    <xf numFmtId="185" fontId="15" fillId="10" borderId="0" xfId="190" applyNumberFormat="1" applyFont="1" applyFill="1" applyBorder="1" applyAlignment="1">
      <alignment vertical="center"/>
      <protection/>
    </xf>
    <xf numFmtId="0" fontId="5" fillId="10" borderId="24" xfId="190" applyFont="1" applyFill="1" applyBorder="1" applyAlignment="1">
      <alignment horizontal="center" vertical="center"/>
      <protection/>
    </xf>
    <xf numFmtId="185" fontId="5" fillId="10" borderId="21" xfId="190" applyNumberFormat="1" applyFont="1" applyFill="1" applyBorder="1" applyAlignment="1">
      <alignment vertical="center"/>
      <protection/>
    </xf>
    <xf numFmtId="41" fontId="5" fillId="10" borderId="21" xfId="83" applyFont="1" applyFill="1" applyBorder="1" applyAlignment="1">
      <alignment vertical="center"/>
    </xf>
    <xf numFmtId="185" fontId="15" fillId="10" borderId="21" xfId="190" applyNumberFormat="1" applyFont="1" applyFill="1" applyBorder="1" applyAlignment="1">
      <alignment vertical="center"/>
      <protection/>
    </xf>
    <xf numFmtId="0" fontId="5" fillId="10" borderId="24" xfId="191" applyFont="1" applyFill="1" applyBorder="1" applyAlignment="1">
      <alignment horizontal="center" vertical="center"/>
      <protection/>
    </xf>
    <xf numFmtId="186" fontId="5" fillId="10" borderId="31" xfId="191" applyNumberFormat="1" applyFont="1" applyFill="1" applyBorder="1" applyAlignment="1">
      <alignment horizontal="right" vertical="center"/>
      <protection/>
    </xf>
    <xf numFmtId="186" fontId="5" fillId="10" borderId="21" xfId="191" applyNumberFormat="1" applyFont="1" applyFill="1" applyBorder="1" applyAlignment="1">
      <alignment horizontal="right" vertical="center"/>
      <protection/>
    </xf>
    <xf numFmtId="186" fontId="5" fillId="10" borderId="24" xfId="191" applyNumberFormat="1" applyFont="1" applyFill="1" applyBorder="1" applyAlignment="1">
      <alignment horizontal="right" vertical="center"/>
      <protection/>
    </xf>
    <xf numFmtId="3" fontId="5" fillId="10" borderId="21" xfId="191" applyNumberFormat="1" applyFont="1" applyFill="1" applyBorder="1" applyAlignment="1">
      <alignment vertical="center"/>
      <protection/>
    </xf>
    <xf numFmtId="41" fontId="5" fillId="10" borderId="21" xfId="191" applyNumberFormat="1" applyFont="1" applyFill="1" applyBorder="1" applyAlignment="1">
      <alignment vertical="center"/>
      <protection/>
    </xf>
    <xf numFmtId="3" fontId="5" fillId="10" borderId="21" xfId="191" applyNumberFormat="1" applyFont="1" applyFill="1" applyBorder="1" applyAlignment="1">
      <alignment horizontal="right" vertical="center"/>
      <protection/>
    </xf>
    <xf numFmtId="3" fontId="5" fillId="10" borderId="24" xfId="191" applyNumberFormat="1" applyFont="1" applyFill="1" applyBorder="1" applyAlignment="1">
      <alignment vertical="center"/>
      <protection/>
    </xf>
    <xf numFmtId="0" fontId="5" fillId="10" borderId="24" xfId="192" applyFont="1" applyFill="1" applyBorder="1" applyAlignment="1">
      <alignment horizontal="center" vertical="center"/>
      <protection/>
    </xf>
    <xf numFmtId="186" fontId="5" fillId="10" borderId="21" xfId="192" applyNumberFormat="1" applyFont="1" applyFill="1" applyBorder="1" applyAlignment="1">
      <alignment vertical="center"/>
      <protection/>
    </xf>
    <xf numFmtId="3" fontId="5" fillId="10" borderId="21" xfId="192" applyNumberFormat="1" applyFont="1" applyFill="1" applyBorder="1" applyAlignment="1">
      <alignment vertical="center"/>
      <protection/>
    </xf>
    <xf numFmtId="3" fontId="5" fillId="10" borderId="24" xfId="192" applyNumberFormat="1" applyFont="1" applyFill="1" applyBorder="1" applyAlignment="1">
      <alignment vertical="center"/>
      <protection/>
    </xf>
    <xf numFmtId="0" fontId="7" fillId="10" borderId="23" xfId="193" applyFont="1" applyFill="1" applyBorder="1" applyAlignment="1">
      <alignment horizontal="center" vertical="center"/>
      <protection/>
    </xf>
    <xf numFmtId="41" fontId="7" fillId="10" borderId="23" xfId="193" applyNumberFormat="1" applyFont="1" applyFill="1" applyBorder="1" applyAlignment="1">
      <alignment horizontal="center" vertical="center" wrapText="1"/>
      <protection/>
    </xf>
    <xf numFmtId="41" fontId="7" fillId="10" borderId="0" xfId="193" applyNumberFormat="1" applyFont="1" applyFill="1" applyBorder="1" applyAlignment="1">
      <alignment horizontal="center" vertical="center" wrapText="1"/>
      <protection/>
    </xf>
    <xf numFmtId="41" fontId="7" fillId="10" borderId="30" xfId="193" applyNumberFormat="1" applyFont="1" applyFill="1" applyBorder="1" applyAlignment="1">
      <alignment horizontal="center" vertical="center" wrapText="1"/>
      <protection/>
    </xf>
    <xf numFmtId="41" fontId="7" fillId="10" borderId="0" xfId="193" applyNumberFormat="1" applyFont="1" applyFill="1" applyBorder="1" applyAlignment="1">
      <alignment horizontal="right" vertical="center"/>
      <protection/>
    </xf>
    <xf numFmtId="41" fontId="7" fillId="10" borderId="0" xfId="193" applyNumberFormat="1" applyFont="1" applyFill="1" applyBorder="1" applyAlignment="1">
      <alignment vertical="center"/>
      <protection/>
    </xf>
    <xf numFmtId="0" fontId="7" fillId="10" borderId="24" xfId="193" applyFont="1" applyFill="1" applyBorder="1" applyAlignment="1">
      <alignment horizontal="center" vertical="center"/>
      <protection/>
    </xf>
    <xf numFmtId="41" fontId="7" fillId="10" borderId="31" xfId="193" applyNumberFormat="1" applyFont="1" applyFill="1" applyBorder="1" applyAlignment="1">
      <alignment horizontal="center" vertical="center" wrapText="1"/>
      <protection/>
    </xf>
    <xf numFmtId="41" fontId="7" fillId="10" borderId="21" xfId="193" applyNumberFormat="1" applyFont="1" applyFill="1" applyBorder="1" applyAlignment="1">
      <alignment horizontal="right" vertical="center"/>
      <protection/>
    </xf>
    <xf numFmtId="41" fontId="7" fillId="10" borderId="21" xfId="193" applyNumberFormat="1" applyFont="1" applyFill="1" applyBorder="1" applyAlignment="1">
      <alignment vertical="center"/>
      <protection/>
    </xf>
    <xf numFmtId="41" fontId="7" fillId="10" borderId="23" xfId="0" applyNumberFormat="1" applyFont="1" applyFill="1" applyBorder="1" applyAlignment="1">
      <alignment vertical="center"/>
    </xf>
    <xf numFmtId="0" fontId="5" fillId="10" borderId="23" xfId="198" applyFont="1" applyFill="1" applyBorder="1" applyAlignment="1">
      <alignment horizontal="center" vertical="center"/>
      <protection/>
    </xf>
    <xf numFmtId="41" fontId="5" fillId="10" borderId="0" xfId="214" applyNumberFormat="1" applyFont="1" applyFill="1">
      <alignment vertical="center"/>
      <protection/>
    </xf>
    <xf numFmtId="193" fontId="5" fillId="10" borderId="0" xfId="198" applyNumberFormat="1" applyFont="1" applyFill="1" applyBorder="1" applyAlignment="1">
      <alignment vertical="center"/>
      <protection/>
    </xf>
    <xf numFmtId="189" fontId="5" fillId="10" borderId="0" xfId="201" applyNumberFormat="1" applyFont="1" applyFill="1" applyBorder="1" applyAlignment="1">
      <alignment vertical="center"/>
      <protection/>
    </xf>
    <xf numFmtId="41" fontId="7" fillId="10" borderId="0" xfId="201" applyNumberFormat="1" applyFont="1" applyFill="1" applyBorder="1" applyAlignment="1">
      <alignment horizontal="right" vertical="center"/>
      <protection/>
    </xf>
    <xf numFmtId="41" fontId="5" fillId="10" borderId="0" xfId="201" applyNumberFormat="1" applyFont="1" applyFill="1" applyBorder="1" applyAlignment="1">
      <alignment vertical="center"/>
      <protection/>
    </xf>
    <xf numFmtId="193" fontId="5" fillId="10" borderId="0" xfId="201" applyNumberFormat="1" applyFont="1" applyFill="1" applyBorder="1" applyAlignment="1">
      <alignment vertical="center"/>
      <protection/>
    </xf>
    <xf numFmtId="41" fontId="7" fillId="10" borderId="0" xfId="201" applyNumberFormat="1" applyFont="1" applyFill="1" applyBorder="1" applyAlignment="1">
      <alignment vertical="center"/>
      <protection/>
    </xf>
    <xf numFmtId="0" fontId="5" fillId="10" borderId="23" xfId="201" applyFont="1" applyFill="1" applyBorder="1" applyAlignment="1">
      <alignment horizontal="center"/>
      <protection/>
    </xf>
    <xf numFmtId="41" fontId="7" fillId="10" borderId="0" xfId="216" applyNumberFormat="1" applyFont="1" applyFill="1">
      <alignment vertical="center"/>
      <protection/>
    </xf>
    <xf numFmtId="41" fontId="5" fillId="10" borderId="23" xfId="83" applyFont="1" applyFill="1" applyBorder="1" applyAlignment="1">
      <alignment horizontal="right"/>
    </xf>
    <xf numFmtId="189" fontId="5" fillId="10" borderId="0" xfId="200" applyNumberFormat="1" applyFont="1" applyFill="1" applyBorder="1" applyAlignment="1">
      <alignment vertical="center"/>
      <protection/>
    </xf>
    <xf numFmtId="193" fontId="5" fillId="10" borderId="0" xfId="200" applyNumberFormat="1" applyFont="1" applyFill="1" applyBorder="1" applyAlignment="1">
      <alignment vertical="center"/>
      <protection/>
    </xf>
    <xf numFmtId="41" fontId="7" fillId="10" borderId="0" xfId="200" applyNumberFormat="1" applyFont="1" applyFill="1" applyBorder="1" applyAlignment="1">
      <alignment vertical="center"/>
      <protection/>
    </xf>
    <xf numFmtId="0" fontId="5" fillId="10" borderId="23" xfId="200" applyFont="1" applyFill="1" applyBorder="1" applyAlignment="1">
      <alignment horizontal="center"/>
      <protection/>
    </xf>
    <xf numFmtId="41" fontId="7" fillId="10" borderId="0" xfId="201" applyNumberFormat="1" applyFont="1" applyFill="1" applyAlignment="1">
      <alignment vertical="center"/>
      <protection/>
    </xf>
    <xf numFmtId="0" fontId="5" fillId="10" borderId="23" xfId="202" applyFont="1" applyFill="1" applyBorder="1" applyAlignment="1">
      <alignment horizontal="center"/>
      <protection/>
    </xf>
    <xf numFmtId="41" fontId="7" fillId="10" borderId="0" xfId="202" applyNumberFormat="1" applyFont="1" applyFill="1" applyBorder="1" applyAlignment="1">
      <alignment vertical="center"/>
      <protection/>
    </xf>
    <xf numFmtId="193" fontId="5" fillId="10" borderId="0" xfId="202" applyNumberFormat="1" applyFont="1" applyFill="1" applyBorder="1" applyAlignment="1">
      <alignment vertical="center"/>
      <protection/>
    </xf>
    <xf numFmtId="189" fontId="5" fillId="10" borderId="0" xfId="202" applyNumberFormat="1" applyFont="1" applyFill="1" applyBorder="1" applyAlignment="1">
      <alignment vertical="center"/>
      <protection/>
    </xf>
    <xf numFmtId="41" fontId="7" fillId="10" borderId="30" xfId="202" applyNumberFormat="1" applyFont="1" applyFill="1" applyBorder="1" applyAlignment="1">
      <alignment vertical="center"/>
      <protection/>
    </xf>
    <xf numFmtId="41" fontId="7" fillId="10" borderId="0" xfId="83" applyNumberFormat="1" applyFont="1" applyFill="1" applyBorder="1" applyAlignment="1">
      <alignment vertical="center"/>
    </xf>
    <xf numFmtId="41" fontId="7" fillId="10" borderId="0" xfId="202" applyNumberFormat="1" applyFont="1" applyFill="1" applyAlignment="1">
      <alignment vertical="center"/>
      <protection/>
    </xf>
    <xf numFmtId="41" fontId="5" fillId="10" borderId="24" xfId="83" applyFont="1" applyFill="1" applyBorder="1" applyAlignment="1">
      <alignment horizontal="right"/>
    </xf>
    <xf numFmtId="41" fontId="7" fillId="10" borderId="31" xfId="202" applyNumberFormat="1" applyFont="1" applyFill="1" applyBorder="1" applyAlignment="1">
      <alignment vertical="center"/>
      <protection/>
    </xf>
    <xf numFmtId="193" fontId="5" fillId="10" borderId="21" xfId="202" applyNumberFormat="1" applyFont="1" applyFill="1" applyBorder="1" applyAlignment="1">
      <alignment vertical="center"/>
      <protection/>
    </xf>
    <xf numFmtId="41" fontId="7" fillId="10" borderId="21" xfId="202" applyNumberFormat="1" applyFont="1" applyFill="1" applyBorder="1" applyAlignment="1">
      <alignment vertical="center"/>
      <protection/>
    </xf>
    <xf numFmtId="189" fontId="5" fillId="10" borderId="21" xfId="202" applyNumberFormat="1" applyFont="1" applyFill="1" applyBorder="1" applyAlignment="1">
      <alignment vertical="center"/>
      <protection/>
    </xf>
    <xf numFmtId="41" fontId="5" fillId="10" borderId="0" xfId="156" applyNumberFormat="1" applyFont="1" applyFill="1" applyBorder="1" applyAlignment="1">
      <alignment vertical="center"/>
      <protection/>
    </xf>
    <xf numFmtId="178" fontId="5" fillId="10" borderId="0" xfId="156" applyNumberFormat="1" applyFont="1" applyFill="1" applyBorder="1" applyAlignment="1">
      <alignment horizontal="left" vertical="center"/>
      <protection/>
    </xf>
    <xf numFmtId="41" fontId="5" fillId="10" borderId="0" xfId="157" applyNumberFormat="1" applyFont="1" applyFill="1" applyBorder="1" applyAlignment="1">
      <alignment vertical="center"/>
      <protection/>
    </xf>
    <xf numFmtId="178" fontId="5" fillId="10" borderId="0" xfId="157" applyNumberFormat="1" applyFont="1" applyFill="1" applyBorder="1" applyAlignment="1">
      <alignment horizontal="left" vertical="center"/>
      <protection/>
    </xf>
    <xf numFmtId="41" fontId="5" fillId="10" borderId="0" xfId="158" applyNumberFormat="1" applyFont="1" applyFill="1" applyBorder="1" applyAlignment="1">
      <alignment vertical="center"/>
      <protection/>
    </xf>
    <xf numFmtId="41" fontId="5" fillId="10" borderId="0" xfId="158" applyNumberFormat="1" applyFont="1" applyFill="1" applyBorder="1" applyAlignment="1">
      <alignment horizontal="left" vertical="center"/>
      <protection/>
    </xf>
    <xf numFmtId="178" fontId="5" fillId="10" borderId="0" xfId="162" applyNumberFormat="1" applyFont="1" applyFill="1" applyBorder="1" applyAlignment="1">
      <alignment horizontal="left" vertical="center"/>
      <protection/>
    </xf>
    <xf numFmtId="41" fontId="5" fillId="10" borderId="0" xfId="162" applyNumberFormat="1" applyFont="1" applyFill="1" applyBorder="1" applyAlignment="1">
      <alignment vertical="center"/>
      <protection/>
    </xf>
    <xf numFmtId="41" fontId="5" fillId="10" borderId="0" xfId="162" applyNumberFormat="1" applyFont="1" applyFill="1" applyBorder="1" applyAlignment="1">
      <alignment horizontal="right" vertical="center"/>
      <protection/>
    </xf>
    <xf numFmtId="180" fontId="5" fillId="10" borderId="0" xfId="162" applyNumberFormat="1" applyFont="1" applyFill="1" applyBorder="1" applyAlignment="1">
      <alignment horizontal="left" vertical="center"/>
      <protection/>
    </xf>
    <xf numFmtId="178" fontId="5" fillId="10" borderId="21" xfId="162" applyNumberFormat="1" applyFont="1" applyFill="1" applyBorder="1" applyAlignment="1">
      <alignment horizontal="left" vertical="center"/>
      <protection/>
    </xf>
    <xf numFmtId="41" fontId="5" fillId="10" borderId="21" xfId="162" applyNumberFormat="1" applyFont="1" applyFill="1" applyBorder="1" applyAlignment="1">
      <alignment vertical="center"/>
      <protection/>
    </xf>
    <xf numFmtId="180" fontId="5" fillId="10" borderId="21" xfId="162" applyNumberFormat="1" applyFont="1" applyFill="1" applyBorder="1" applyAlignment="1">
      <alignment horizontal="left" vertical="center"/>
      <protection/>
    </xf>
    <xf numFmtId="41" fontId="5" fillId="10" borderId="21" xfId="162" applyNumberFormat="1" applyFont="1" applyFill="1" applyBorder="1" applyAlignment="1">
      <alignment horizontal="right" vertical="center"/>
      <protection/>
    </xf>
    <xf numFmtId="0" fontId="17" fillId="0" borderId="0" xfId="183" applyFont="1" applyFill="1" applyAlignment="1">
      <alignment horizontal="left" vertical="center"/>
      <protection/>
    </xf>
    <xf numFmtId="0" fontId="5" fillId="0" borderId="25" xfId="0" applyFont="1" applyFill="1" applyBorder="1" applyAlignment="1">
      <alignment horizontal="center" vertical="center"/>
    </xf>
    <xf numFmtId="0" fontId="5" fillId="0" borderId="22" xfId="0" applyFont="1" applyFill="1" applyBorder="1" applyAlignment="1">
      <alignment horizontal="center" vertical="center"/>
    </xf>
    <xf numFmtId="185" fontId="5" fillId="0" borderId="22" xfId="0" applyNumberFormat="1" applyFont="1" applyFill="1" applyBorder="1" applyAlignment="1">
      <alignment horizontal="center" vertical="center"/>
    </xf>
    <xf numFmtId="19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5" fillId="0" borderId="27" xfId="0" applyFont="1" applyFill="1" applyBorder="1" applyAlignment="1">
      <alignment horizontal="center" vertical="center"/>
    </xf>
    <xf numFmtId="197" fontId="5" fillId="0" borderId="22"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10" borderId="25" xfId="0" applyFont="1" applyFill="1" applyBorder="1" applyAlignment="1">
      <alignment horizontal="center" vertical="center"/>
    </xf>
    <xf numFmtId="0" fontId="5" fillId="10" borderId="2" xfId="0" applyFont="1" applyFill="1" applyBorder="1" applyAlignment="1">
      <alignment horizontal="center" vertical="center"/>
    </xf>
    <xf numFmtId="0" fontId="5" fillId="0" borderId="0" xfId="163" applyFont="1" applyFill="1" applyBorder="1" applyAlignment="1">
      <alignment horizontal="left" vertical="center"/>
      <protection/>
    </xf>
    <xf numFmtId="0" fontId="5" fillId="0" borderId="29" xfId="129" applyFont="1" applyFill="1" applyBorder="1" applyAlignment="1">
      <alignment horizontal="center" vertical="center" wrapText="1"/>
      <protection/>
    </xf>
    <xf numFmtId="0" fontId="5" fillId="0" borderId="26" xfId="129" applyFont="1" applyFill="1" applyBorder="1" applyAlignment="1">
      <alignment horizontal="center" vertical="center" wrapText="1"/>
      <protection/>
    </xf>
    <xf numFmtId="0" fontId="5" fillId="0" borderId="33" xfId="129" applyFont="1" applyFill="1" applyBorder="1" applyAlignment="1">
      <alignment horizontal="center" vertical="center" wrapText="1"/>
      <protection/>
    </xf>
    <xf numFmtId="0" fontId="5" fillId="0" borderId="21" xfId="129" applyFont="1" applyFill="1" applyBorder="1" applyAlignment="1">
      <alignment horizontal="center" vertical="center" wrapText="1"/>
      <protection/>
    </xf>
    <xf numFmtId="0" fontId="5" fillId="0" borderId="33" xfId="0" applyFont="1" applyFill="1" applyBorder="1" applyAlignment="1">
      <alignment horizontal="left" vertical="center"/>
    </xf>
    <xf numFmtId="0" fontId="5" fillId="0" borderId="32" xfId="129" applyFont="1" applyFill="1" applyBorder="1" applyAlignment="1">
      <alignment horizontal="center" vertical="center" wrapText="1"/>
      <protection/>
    </xf>
    <xf numFmtId="0" fontId="5" fillId="0" borderId="24" xfId="129" applyFont="1" applyFill="1" applyBorder="1" applyAlignment="1">
      <alignment horizontal="center" vertical="center" wrapText="1"/>
      <protection/>
    </xf>
    <xf numFmtId="0" fontId="5" fillId="0" borderId="28" xfId="129" applyFont="1" applyFill="1" applyBorder="1" applyAlignment="1">
      <alignment horizontal="center" vertical="center" wrapText="1"/>
      <protection/>
    </xf>
    <xf numFmtId="0" fontId="5" fillId="0" borderId="31" xfId="129" applyFont="1" applyFill="1" applyBorder="1" applyAlignment="1">
      <alignment horizontal="center" vertical="center" wrapText="1"/>
      <protection/>
    </xf>
    <xf numFmtId="0" fontId="5" fillId="0" borderId="0" xfId="163" applyFont="1" applyFill="1" applyAlignment="1">
      <alignment horizontal="left" vertical="center"/>
      <protection/>
    </xf>
    <xf numFmtId="0" fontId="5" fillId="0" borderId="27" xfId="129" applyFont="1" applyFill="1" applyBorder="1" applyAlignment="1">
      <alignment horizontal="center" vertical="center" wrapText="1"/>
      <protection/>
    </xf>
    <xf numFmtId="0" fontId="5" fillId="0" borderId="22" xfId="129" applyFont="1" applyFill="1" applyBorder="1" applyAlignment="1">
      <alignment horizontal="center" vertical="center" wrapText="1"/>
      <protection/>
    </xf>
    <xf numFmtId="0" fontId="5" fillId="0" borderId="28" xfId="129" applyFont="1" applyFill="1" applyBorder="1" applyAlignment="1">
      <alignment horizontal="center" vertical="center"/>
      <protection/>
    </xf>
    <xf numFmtId="0" fontId="5" fillId="0" borderId="33" xfId="129" applyFont="1" applyFill="1" applyBorder="1" applyAlignment="1">
      <alignment horizontal="center" vertical="center"/>
      <protection/>
    </xf>
    <xf numFmtId="0" fontId="5" fillId="0" borderId="32" xfId="129" applyFont="1" applyFill="1" applyBorder="1" applyAlignment="1">
      <alignment horizontal="center" vertical="center"/>
      <protection/>
    </xf>
    <xf numFmtId="0" fontId="5" fillId="0" borderId="29" xfId="129" applyFont="1" applyFill="1" applyBorder="1" applyAlignment="1">
      <alignment horizontal="center" vertical="center"/>
      <protection/>
    </xf>
    <xf numFmtId="0" fontId="5" fillId="0" borderId="26" xfId="129" applyFont="1" applyFill="1" applyBorder="1" applyAlignment="1">
      <alignment horizontal="center" vertical="center"/>
      <protection/>
    </xf>
    <xf numFmtId="0" fontId="5" fillId="0" borderId="25" xfId="129" applyFont="1" applyFill="1" applyBorder="1" applyAlignment="1">
      <alignment horizontal="center" vertical="center" wrapText="1"/>
      <protection/>
    </xf>
    <xf numFmtId="0" fontId="5" fillId="0" borderId="2" xfId="0" applyFont="1" applyFill="1" applyBorder="1" applyAlignment="1">
      <alignment horizontal="center" vertical="center" wrapText="1"/>
    </xf>
    <xf numFmtId="0" fontId="15" fillId="0" borderId="22" xfId="129" applyFont="1" applyFill="1" applyBorder="1" applyAlignment="1">
      <alignment horizontal="center" vertical="center"/>
      <protection/>
    </xf>
    <xf numFmtId="0" fontId="15" fillId="0" borderId="25" xfId="129" applyFont="1" applyFill="1" applyBorder="1" applyAlignment="1">
      <alignment horizontal="center" vertical="center"/>
      <protection/>
    </xf>
    <xf numFmtId="0" fontId="15" fillId="0" borderId="2" xfId="129" applyFont="1" applyFill="1" applyBorder="1" applyAlignment="1">
      <alignment horizontal="center" vertical="center"/>
      <protection/>
    </xf>
    <xf numFmtId="0" fontId="15" fillId="0" borderId="27" xfId="129" applyFont="1" applyFill="1" applyBorder="1" applyAlignment="1">
      <alignment horizontal="center" vertical="center"/>
      <protection/>
    </xf>
    <xf numFmtId="0" fontId="15" fillId="0" borderId="22" xfId="129" applyFont="1" applyFill="1" applyBorder="1" applyAlignment="1">
      <alignment horizontal="center" vertical="center" wrapText="1"/>
      <protection/>
    </xf>
    <xf numFmtId="0" fontId="29" fillId="0" borderId="22" xfId="129" applyFont="1" applyFill="1" applyBorder="1" applyAlignment="1">
      <alignment horizontal="center" vertical="center" wrapText="1"/>
      <protection/>
    </xf>
    <xf numFmtId="0" fontId="15" fillId="0" borderId="27" xfId="129" applyFont="1" applyFill="1" applyBorder="1" applyAlignment="1">
      <alignment horizontal="center" vertical="center" wrapText="1"/>
      <protection/>
    </xf>
    <xf numFmtId="0" fontId="7" fillId="0" borderId="22" xfId="129" applyFont="1" applyFill="1" applyBorder="1" applyAlignment="1">
      <alignment horizontal="center" vertical="center" wrapText="1"/>
      <protection/>
    </xf>
    <xf numFmtId="0" fontId="5" fillId="0" borderId="35" xfId="129" applyFont="1" applyFill="1" applyBorder="1" applyAlignment="1">
      <alignment horizontal="center" vertical="center" wrapText="1"/>
      <protection/>
    </xf>
    <xf numFmtId="0" fontId="5" fillId="0" borderId="22" xfId="129" applyFont="1" applyFill="1" applyBorder="1" applyAlignment="1">
      <alignment horizontal="center" vertical="center"/>
      <protection/>
    </xf>
    <xf numFmtId="0" fontId="5" fillId="0" borderId="25" xfId="129" applyFont="1" applyFill="1" applyBorder="1" applyAlignment="1">
      <alignment horizontal="center" vertical="center"/>
      <protection/>
    </xf>
    <xf numFmtId="0" fontId="5" fillId="0" borderId="32" xfId="218" applyFont="1" applyFill="1" applyBorder="1" applyAlignment="1">
      <alignment horizontal="center" vertical="center" wrapText="1"/>
      <protection/>
    </xf>
    <xf numFmtId="0" fontId="5" fillId="0" borderId="24" xfId="218" applyFont="1" applyFill="1" applyBorder="1" applyAlignment="1">
      <alignment horizontal="center" vertical="center" wrapText="1"/>
      <protection/>
    </xf>
    <xf numFmtId="0" fontId="5" fillId="0" borderId="28" xfId="218" applyFont="1" applyFill="1" applyBorder="1" applyAlignment="1">
      <alignment horizontal="center" vertical="center" wrapText="1"/>
      <protection/>
    </xf>
    <xf numFmtId="0" fontId="5" fillId="0" borderId="29" xfId="218" applyFont="1" applyFill="1" applyBorder="1" applyAlignment="1">
      <alignment horizontal="center" vertical="center"/>
      <protection/>
    </xf>
    <xf numFmtId="0" fontId="5" fillId="0" borderId="33" xfId="218" applyFont="1" applyFill="1" applyBorder="1" applyAlignment="1">
      <alignment horizontal="center" vertical="center" wrapText="1"/>
      <protection/>
    </xf>
    <xf numFmtId="0" fontId="5" fillId="0" borderId="25" xfId="218" applyFont="1" applyFill="1" applyBorder="1" applyAlignment="1">
      <alignment horizontal="center" vertical="center"/>
      <protection/>
    </xf>
    <xf numFmtId="0" fontId="5" fillId="0" borderId="27" xfId="218" applyFont="1" applyFill="1" applyBorder="1" applyAlignment="1">
      <alignment horizontal="center" vertical="center"/>
      <protection/>
    </xf>
    <xf numFmtId="0" fontId="5" fillId="0" borderId="0" xfId="177" applyFont="1" applyBorder="1" applyAlignment="1">
      <alignment horizontal="left" vertical="center" wrapText="1"/>
      <protection/>
    </xf>
    <xf numFmtId="3" fontId="13" fillId="0" borderId="29" xfId="0" applyNumberFormat="1" applyFont="1" applyFill="1" applyBorder="1" applyAlignment="1">
      <alignment horizontal="center" vertical="center"/>
    </xf>
    <xf numFmtId="3" fontId="13" fillId="0" borderId="22" xfId="0" applyNumberFormat="1" applyFont="1" applyFill="1" applyBorder="1" applyAlignment="1">
      <alignment horizontal="center" vertical="center"/>
    </xf>
    <xf numFmtId="3" fontId="13" fillId="0" borderId="25" xfId="0" applyNumberFormat="1" applyFont="1" applyFill="1" applyBorder="1" applyAlignment="1">
      <alignment horizontal="center" vertical="center"/>
    </xf>
    <xf numFmtId="3" fontId="13" fillId="0" borderId="36" xfId="0" applyNumberFormat="1" applyFont="1" applyFill="1" applyBorder="1" applyAlignment="1">
      <alignment horizontal="center" vertical="center"/>
    </xf>
    <xf numFmtId="3" fontId="13" fillId="0" borderId="27" xfId="0" applyNumberFormat="1" applyFont="1" applyFill="1" applyBorder="1" applyAlignment="1">
      <alignment horizontal="center" vertical="center" wrapText="1"/>
    </xf>
    <xf numFmtId="3" fontId="5" fillId="0" borderId="37" xfId="178" applyNumberFormat="1" applyFont="1" applyFill="1" applyBorder="1" applyAlignment="1">
      <alignment horizontal="center" vertical="center"/>
      <protection/>
    </xf>
    <xf numFmtId="3" fontId="5" fillId="0" borderId="33" xfId="178" applyNumberFormat="1" applyFont="1" applyFill="1" applyBorder="1" applyAlignment="1">
      <alignment horizontal="center" vertical="center"/>
      <protection/>
    </xf>
    <xf numFmtId="0" fontId="5" fillId="0" borderId="0" xfId="178" applyFont="1" applyFill="1" applyAlignment="1">
      <alignment horizontal="left" vertical="center"/>
      <protection/>
    </xf>
    <xf numFmtId="3" fontId="5" fillId="0" borderId="28" xfId="178" applyNumberFormat="1" applyFont="1" applyFill="1" applyBorder="1" applyAlignment="1">
      <alignment horizontal="center" vertical="center"/>
      <protection/>
    </xf>
    <xf numFmtId="3" fontId="5" fillId="0" borderId="32" xfId="178" applyNumberFormat="1" applyFont="1" applyFill="1" applyBorder="1" applyAlignment="1">
      <alignment horizontal="center" vertical="center"/>
      <protection/>
    </xf>
    <xf numFmtId="3" fontId="5" fillId="0" borderId="27" xfId="178" applyNumberFormat="1" applyFont="1" applyFill="1" applyBorder="1" applyAlignment="1">
      <alignment horizontal="center" vertical="center" wrapText="1"/>
      <protection/>
    </xf>
    <xf numFmtId="3" fontId="5" fillId="0" borderId="29" xfId="178" applyNumberFormat="1" applyFont="1" applyFill="1" applyBorder="1" applyAlignment="1">
      <alignment horizontal="center" vertical="center"/>
      <protection/>
    </xf>
    <xf numFmtId="3" fontId="5" fillId="0" borderId="22" xfId="178" applyNumberFormat="1" applyFont="1" applyFill="1" applyBorder="1" applyAlignment="1">
      <alignment horizontal="center" vertical="center"/>
      <protection/>
    </xf>
    <xf numFmtId="3" fontId="7" fillId="0" borderId="32"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7" fillId="0" borderId="24" xfId="0" applyNumberFormat="1"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 xfId="0" applyFont="1" applyFill="1" applyBorder="1" applyAlignment="1">
      <alignment horizontal="center" vertical="center"/>
    </xf>
    <xf numFmtId="3" fontId="7" fillId="0" borderId="25" xfId="0" applyNumberFormat="1" applyFont="1" applyFill="1" applyBorder="1" applyAlignment="1">
      <alignment horizontal="center" vertical="center"/>
    </xf>
    <xf numFmtId="3" fontId="7" fillId="0" borderId="27"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185" fontId="5" fillId="0" borderId="25" xfId="217" applyNumberFormat="1" applyFont="1" applyFill="1" applyBorder="1" applyAlignment="1">
      <alignment horizontal="center" vertical="center"/>
      <protection/>
    </xf>
    <xf numFmtId="185" fontId="5" fillId="0" borderId="29" xfId="217" applyNumberFormat="1" applyFont="1" applyFill="1" applyBorder="1" applyAlignment="1">
      <alignment horizontal="center" vertical="center"/>
      <protection/>
    </xf>
    <xf numFmtId="185" fontId="5" fillId="0" borderId="22" xfId="217" applyNumberFormat="1" applyFont="1" applyFill="1" applyBorder="1" applyAlignment="1">
      <alignment horizontal="center" vertical="center"/>
      <protection/>
    </xf>
    <xf numFmtId="0" fontId="6" fillId="0" borderId="0" xfId="129" applyFont="1" applyFill="1" applyAlignment="1">
      <alignment horizontal="left" vertical="center"/>
      <protection/>
    </xf>
    <xf numFmtId="0" fontId="5" fillId="0" borderId="29" xfId="0" applyFont="1" applyFill="1" applyBorder="1" applyAlignment="1">
      <alignment horizontal="left" vertical="center"/>
    </xf>
    <xf numFmtId="0" fontId="5" fillId="0" borderId="22" xfId="0" applyFont="1" applyFill="1" applyBorder="1" applyAlignment="1">
      <alignment horizontal="left" vertical="center"/>
    </xf>
    <xf numFmtId="0" fontId="5" fillId="0" borderId="25" xfId="0" applyFont="1" applyFill="1" applyBorder="1" applyAlignment="1">
      <alignment horizontal="left" vertical="center"/>
    </xf>
    <xf numFmtId="0" fontId="7" fillId="0" borderId="22"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7"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xf>
    <xf numFmtId="0" fontId="7" fillId="0" borderId="29" xfId="129" applyFont="1" applyFill="1" applyBorder="1" applyAlignment="1">
      <alignment horizontal="center" vertical="center" wrapText="1"/>
      <protection/>
    </xf>
    <xf numFmtId="0" fontId="7" fillId="0" borderId="26" xfId="129" applyFont="1" applyFill="1" applyBorder="1" applyAlignment="1">
      <alignment horizontal="center" vertical="center" wrapText="1"/>
      <protection/>
    </xf>
    <xf numFmtId="0" fontId="7" fillId="0" borderId="28" xfId="129" applyFont="1" applyFill="1" applyBorder="1" applyAlignment="1">
      <alignment horizontal="center" vertical="center"/>
      <protection/>
    </xf>
    <xf numFmtId="0" fontId="7" fillId="0" borderId="33" xfId="129" applyFont="1" applyFill="1" applyBorder="1" applyAlignment="1">
      <alignment horizontal="center" vertical="center"/>
      <protection/>
    </xf>
    <xf numFmtId="0" fontId="7" fillId="0" borderId="32" xfId="129" applyFont="1" applyFill="1" applyBorder="1" applyAlignment="1">
      <alignment horizontal="center" vertical="center"/>
      <protection/>
    </xf>
    <xf numFmtId="0" fontId="7" fillId="0" borderId="28" xfId="129" applyFont="1" applyFill="1" applyBorder="1" applyAlignment="1">
      <alignment horizontal="center" vertical="center" wrapText="1"/>
      <protection/>
    </xf>
    <xf numFmtId="0" fontId="7" fillId="0" borderId="31" xfId="129" applyFont="1" applyFill="1" applyBorder="1" applyAlignment="1">
      <alignment horizontal="center" vertical="center" wrapText="1"/>
      <protection/>
    </xf>
    <xf numFmtId="0" fontId="5" fillId="0" borderId="0" xfId="0" applyFont="1" applyFill="1" applyAlignment="1">
      <alignment horizontal="left" vertical="center"/>
    </xf>
    <xf numFmtId="0" fontId="5" fillId="0" borderId="0" xfId="0" applyFont="1" applyFill="1" applyBorder="1" applyAlignment="1">
      <alignment vertical="center"/>
    </xf>
    <xf numFmtId="41" fontId="5" fillId="0" borderId="31" xfId="0" applyNumberFormat="1" applyFont="1" applyFill="1" applyBorder="1" applyAlignment="1">
      <alignment horizontal="center" vertical="center"/>
    </xf>
    <xf numFmtId="41" fontId="5" fillId="0" borderId="22"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193" fontId="5" fillId="0" borderId="22" xfId="0" applyNumberFormat="1" applyFont="1" applyFill="1" applyBorder="1" applyAlignment="1">
      <alignment horizontal="center" vertical="center" wrapText="1"/>
    </xf>
    <xf numFmtId="41" fontId="5" fillId="0" borderId="26" xfId="0" applyNumberFormat="1" applyFont="1" applyFill="1" applyBorder="1" applyAlignment="1">
      <alignment horizontal="center" vertical="center"/>
    </xf>
    <xf numFmtId="41" fontId="5" fillId="0" borderId="25" xfId="0" applyNumberFormat="1" applyFont="1" applyFill="1" applyBorder="1" applyAlignment="1">
      <alignment horizontal="center" vertical="center"/>
    </xf>
    <xf numFmtId="185" fontId="5" fillId="0" borderId="29" xfId="0" applyNumberFormat="1" applyFont="1" applyFill="1" applyBorder="1" applyAlignment="1">
      <alignment horizontal="center" vertical="center"/>
    </xf>
    <xf numFmtId="185" fontId="5" fillId="0" borderId="28" xfId="0" applyNumberFormat="1" applyFont="1" applyFill="1" applyBorder="1" applyAlignment="1">
      <alignment horizontal="left" vertical="center"/>
    </xf>
    <xf numFmtId="185" fontId="5" fillId="0" borderId="33" xfId="0" applyNumberFormat="1" applyFont="1" applyFill="1" applyBorder="1" applyAlignment="1">
      <alignment horizontal="left" vertical="center"/>
    </xf>
    <xf numFmtId="0" fontId="5" fillId="0" borderId="0"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41" fontId="5" fillId="0" borderId="28" xfId="0" applyNumberFormat="1" applyFont="1" applyFill="1" applyBorder="1" applyAlignment="1">
      <alignment horizontal="center" vertical="center" wrapText="1"/>
    </xf>
    <xf numFmtId="41" fontId="5" fillId="0" borderId="30" xfId="0" applyNumberFormat="1" applyFont="1" applyFill="1" applyBorder="1" applyAlignment="1">
      <alignment horizontal="center" vertical="center" wrapText="1"/>
    </xf>
    <xf numFmtId="41" fontId="5" fillId="0" borderId="3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193" fontId="5" fillId="0" borderId="25" xfId="0" applyNumberFormat="1" applyFont="1" applyFill="1" applyBorder="1" applyAlignment="1">
      <alignment horizontal="center" vertical="center" wrapText="1"/>
    </xf>
    <xf numFmtId="41" fontId="5" fillId="0" borderId="30" xfId="0" applyNumberFormat="1" applyFont="1" applyFill="1" applyBorder="1" applyAlignment="1">
      <alignment horizontal="center" vertical="center"/>
    </xf>
    <xf numFmtId="41" fontId="5" fillId="0" borderId="30" xfId="0" applyNumberFormat="1" applyFont="1" applyFill="1" applyBorder="1" applyAlignment="1">
      <alignment horizontal="left" vertical="center"/>
    </xf>
    <xf numFmtId="41" fontId="5" fillId="0" borderId="31" xfId="0" applyNumberFormat="1" applyFont="1" applyFill="1" applyBorder="1" applyAlignment="1">
      <alignment horizontal="left" vertical="center"/>
    </xf>
    <xf numFmtId="41" fontId="5" fillId="0" borderId="29" xfId="0" applyNumberFormat="1"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10" borderId="23" xfId="186" applyFont="1" applyFill="1" applyBorder="1" applyAlignment="1">
      <alignment horizontal="center" vertical="center"/>
      <protection/>
    </xf>
    <xf numFmtId="191" fontId="7" fillId="10" borderId="0" xfId="186" applyNumberFormat="1" applyFont="1" applyFill="1" applyAlignment="1">
      <alignment vertical="center"/>
      <protection/>
    </xf>
    <xf numFmtId="41" fontId="7" fillId="10" borderId="0" xfId="186" applyNumberFormat="1" applyFont="1" applyFill="1" applyAlignment="1">
      <alignment vertical="center"/>
      <protection/>
    </xf>
    <xf numFmtId="194" fontId="7" fillId="10" borderId="0" xfId="186" applyNumberFormat="1" applyFont="1" applyFill="1" applyAlignment="1">
      <alignment vertical="center"/>
      <protection/>
    </xf>
    <xf numFmtId="41" fontId="7" fillId="10" borderId="0" xfId="186" applyNumberFormat="1" applyFont="1" applyFill="1" applyAlignment="1">
      <alignment horizontal="right" vertical="center"/>
      <protection/>
    </xf>
    <xf numFmtId="193" fontId="7" fillId="10" borderId="0" xfId="186" applyNumberFormat="1" applyFont="1" applyFill="1" applyAlignment="1">
      <alignment vertical="center"/>
      <protection/>
    </xf>
    <xf numFmtId="41" fontId="7" fillId="10" borderId="0" xfId="186" applyNumberFormat="1" applyFont="1" applyFill="1" applyBorder="1" applyAlignment="1">
      <alignment horizontal="right" vertical="center"/>
      <protection/>
    </xf>
    <xf numFmtId="0" fontId="7" fillId="10" borderId="24" xfId="186" applyFont="1" applyFill="1" applyBorder="1" applyAlignment="1">
      <alignment horizontal="center" vertical="center"/>
      <protection/>
    </xf>
    <xf numFmtId="191" fontId="7" fillId="10" borderId="21" xfId="186" applyNumberFormat="1" applyFont="1" applyFill="1" applyBorder="1" applyAlignment="1">
      <alignment vertical="center"/>
      <protection/>
    </xf>
    <xf numFmtId="41" fontId="7" fillId="10" borderId="21" xfId="186" applyNumberFormat="1" applyFont="1" applyFill="1" applyBorder="1" applyAlignment="1">
      <alignment horizontal="right" vertical="center"/>
      <protection/>
    </xf>
    <xf numFmtId="193" fontId="7" fillId="10" borderId="21" xfId="186" applyNumberFormat="1" applyFont="1" applyFill="1" applyBorder="1" applyAlignment="1">
      <alignment vertical="center"/>
      <protection/>
    </xf>
    <xf numFmtId="0" fontId="5" fillId="10" borderId="23" xfId="0" applyFont="1" applyFill="1" applyBorder="1" applyAlignment="1">
      <alignment horizontal="center" vertical="center" wrapText="1"/>
    </xf>
    <xf numFmtId="41" fontId="5" fillId="10" borderId="0" xfId="0" applyNumberFormat="1" applyFont="1" applyFill="1" applyBorder="1" applyAlignment="1">
      <alignment horizontal="right" vertical="center"/>
    </xf>
    <xf numFmtId="41" fontId="5" fillId="10" borderId="0" xfId="0" applyNumberFormat="1" applyFont="1" applyFill="1" applyBorder="1" applyAlignment="1">
      <alignment vertical="center"/>
    </xf>
    <xf numFmtId="193" fontId="5" fillId="10" borderId="0" xfId="0" applyNumberFormat="1" applyFont="1" applyFill="1" applyBorder="1" applyAlignment="1">
      <alignment vertical="center"/>
    </xf>
    <xf numFmtId="41" fontId="5" fillId="10" borderId="0" xfId="213" applyNumberFormat="1" applyFont="1" applyFill="1" applyAlignment="1">
      <alignment horizontal="right" vertical="center"/>
      <protection/>
    </xf>
    <xf numFmtId="41" fontId="5" fillId="10" borderId="0" xfId="213" applyNumberFormat="1" applyFont="1" applyFill="1">
      <alignment vertical="center"/>
      <protection/>
    </xf>
    <xf numFmtId="193" fontId="5" fillId="10" borderId="0" xfId="213" applyNumberFormat="1" applyFont="1" applyFill="1">
      <alignment vertical="center"/>
      <protection/>
    </xf>
    <xf numFmtId="41" fontId="5" fillId="10" borderId="0" xfId="195" applyNumberFormat="1" applyFont="1" applyFill="1" applyBorder="1" applyAlignment="1">
      <alignment horizontal="right" vertical="center"/>
      <protection/>
    </xf>
    <xf numFmtId="185" fontId="5" fillId="10" borderId="0" xfId="0" applyNumberFormat="1" applyFont="1" applyFill="1" applyBorder="1" applyAlignment="1">
      <alignment vertical="center"/>
    </xf>
    <xf numFmtId="185" fontId="5" fillId="10" borderId="0" xfId="196" applyNumberFormat="1" applyFont="1" applyFill="1" applyBorder="1" applyAlignment="1">
      <alignment vertical="center"/>
      <protection/>
    </xf>
    <xf numFmtId="193" fontId="5" fillId="10" borderId="0" xfId="213" applyNumberFormat="1" applyFont="1" applyFill="1" applyAlignment="1">
      <alignment horizontal="center" vertical="center"/>
      <protection/>
    </xf>
    <xf numFmtId="41" fontId="5" fillId="10" borderId="0" xfId="196" applyNumberFormat="1" applyFont="1" applyFill="1" applyAlignment="1">
      <alignment vertical="center"/>
      <protection/>
    </xf>
    <xf numFmtId="41" fontId="5" fillId="10" borderId="0" xfId="196" applyNumberFormat="1" applyFont="1" applyFill="1" applyBorder="1" applyAlignment="1">
      <alignment vertical="center"/>
      <protection/>
    </xf>
    <xf numFmtId="41" fontId="5" fillId="10" borderId="0" xfId="197" applyNumberFormat="1" applyFont="1" applyFill="1" applyBorder="1" applyAlignment="1">
      <alignment vertical="center"/>
      <protection/>
    </xf>
    <xf numFmtId="41" fontId="5" fillId="10" borderId="0" xfId="197" applyNumberFormat="1" applyFont="1" applyFill="1" applyAlignment="1">
      <alignment vertical="center"/>
      <protection/>
    </xf>
  </cellXfs>
  <cellStyles count="206">
    <cellStyle name="Normal" xfId="0"/>
    <cellStyle name="20% - 강조색1" xfId="15"/>
    <cellStyle name="20% - 강조색1 2" xfId="16"/>
    <cellStyle name="20% - 강조색2" xfId="17"/>
    <cellStyle name="20% - 강조색2 2" xfId="18"/>
    <cellStyle name="20% - 강조색3" xfId="19"/>
    <cellStyle name="20% - 강조색3 2" xfId="20"/>
    <cellStyle name="20% - 강조색4" xfId="21"/>
    <cellStyle name="20% - 강조색4 2" xfId="22"/>
    <cellStyle name="20% - 강조색5" xfId="23"/>
    <cellStyle name="20% - 강조색5 2" xfId="24"/>
    <cellStyle name="20% - 강조색6" xfId="25"/>
    <cellStyle name="20% - 강조색6 2" xfId="26"/>
    <cellStyle name="40% - 강조색1" xfId="27"/>
    <cellStyle name="40% - 강조색1 2" xfId="28"/>
    <cellStyle name="40% - 강조색2" xfId="29"/>
    <cellStyle name="40% - 강조색2 2" xfId="30"/>
    <cellStyle name="40% - 강조색3" xfId="31"/>
    <cellStyle name="40% - 강조색3 2" xfId="32"/>
    <cellStyle name="40% - 강조색4" xfId="33"/>
    <cellStyle name="40% - 강조색4 2" xfId="34"/>
    <cellStyle name="40% - 강조색5" xfId="35"/>
    <cellStyle name="40% - 강조색5 2" xfId="36"/>
    <cellStyle name="40% - 강조색6" xfId="37"/>
    <cellStyle name="40% - 강조색6 2" xfId="38"/>
    <cellStyle name="60% - 강조색1" xfId="39"/>
    <cellStyle name="60% - 강조색1 2" xfId="40"/>
    <cellStyle name="60% - 강조색2" xfId="41"/>
    <cellStyle name="60% - 강조색2 2" xfId="42"/>
    <cellStyle name="60% - 강조색3" xfId="43"/>
    <cellStyle name="60% - 강조색3 2" xfId="44"/>
    <cellStyle name="60% - 강조색4" xfId="45"/>
    <cellStyle name="60% - 강조색4 2" xfId="46"/>
    <cellStyle name="60% - 강조색5" xfId="47"/>
    <cellStyle name="60% - 강조색5 2" xfId="48"/>
    <cellStyle name="60% - 강조색6" xfId="49"/>
    <cellStyle name="60% - 강조색6 2" xfId="50"/>
    <cellStyle name="Header1" xfId="51"/>
    <cellStyle name="Header2" xfId="52"/>
    <cellStyle name="강조색1" xfId="53"/>
    <cellStyle name="강조색1 2" xfId="54"/>
    <cellStyle name="강조색2" xfId="55"/>
    <cellStyle name="강조색2 2" xfId="56"/>
    <cellStyle name="강조색3" xfId="57"/>
    <cellStyle name="강조색3 2" xfId="58"/>
    <cellStyle name="강조색4" xfId="59"/>
    <cellStyle name="강조색4 2" xfId="60"/>
    <cellStyle name="강조색5" xfId="61"/>
    <cellStyle name="강조색5 2" xfId="62"/>
    <cellStyle name="강조색6" xfId="63"/>
    <cellStyle name="강조색6 2" xfId="64"/>
    <cellStyle name="경고문" xfId="65"/>
    <cellStyle name="경고문 2" xfId="66"/>
    <cellStyle name="계산" xfId="67"/>
    <cellStyle name="계산 2" xfId="68"/>
    <cellStyle name="나쁨" xfId="69"/>
    <cellStyle name="나쁨 2" xfId="70"/>
    <cellStyle name="나쁨 3" xfId="71"/>
    <cellStyle name="메모" xfId="72"/>
    <cellStyle name="메모 2" xfId="73"/>
    <cellStyle name="Percent" xfId="74"/>
    <cellStyle name="보통" xfId="75"/>
    <cellStyle name="보통 2" xfId="76"/>
    <cellStyle name="설명 텍스트" xfId="77"/>
    <cellStyle name="설명 텍스트 2" xfId="78"/>
    <cellStyle name="셀 확인" xfId="79"/>
    <cellStyle name="셀 확인 2" xfId="80"/>
    <cellStyle name="Comma" xfId="81"/>
    <cellStyle name="Comma [0]" xfId="82"/>
    <cellStyle name="쉼표 [0] 2" xfId="83"/>
    <cellStyle name="쉼표 [0] 2 2" xfId="84"/>
    <cellStyle name="쉼표 [0] 2 3" xfId="85"/>
    <cellStyle name="쉼표 [0] 3" xfId="86"/>
    <cellStyle name="쉼표 [0] 3 2" xfId="87"/>
    <cellStyle name="쉼표 [0] 4" xfId="88"/>
    <cellStyle name="쉼표 2" xfId="89"/>
    <cellStyle name="연결된 셀" xfId="90"/>
    <cellStyle name="연결된 셀 2" xfId="91"/>
    <cellStyle name="Followed Hyperlink" xfId="92"/>
    <cellStyle name="요약" xfId="93"/>
    <cellStyle name="요약 2" xfId="94"/>
    <cellStyle name="입력" xfId="95"/>
    <cellStyle name="입력 2" xfId="96"/>
    <cellStyle name="제목" xfId="97"/>
    <cellStyle name="제목 1" xfId="98"/>
    <cellStyle name="제목 1 2" xfId="99"/>
    <cellStyle name="제목 2" xfId="100"/>
    <cellStyle name="제목 2 2" xfId="101"/>
    <cellStyle name="제목 3" xfId="102"/>
    <cellStyle name="제목 3 2" xfId="103"/>
    <cellStyle name="제목 4" xfId="104"/>
    <cellStyle name="제목 4 2" xfId="105"/>
    <cellStyle name="제목 5" xfId="106"/>
    <cellStyle name="좋음" xfId="107"/>
    <cellStyle name="좋음 2" xfId="108"/>
    <cellStyle name="출력" xfId="109"/>
    <cellStyle name="출력 2" xfId="110"/>
    <cellStyle name="콤마 [0]_19.정부양곡가공공장" xfId="111"/>
    <cellStyle name="콤마_95" xfId="112"/>
    <cellStyle name="Currency" xfId="113"/>
    <cellStyle name="Currency [0]" xfId="114"/>
    <cellStyle name="통화 [0] 2" xfId="115"/>
    <cellStyle name="통화 [0] 3" xfId="116"/>
    <cellStyle name="표준 10" xfId="117"/>
    <cellStyle name="표준 10 2" xfId="118"/>
    <cellStyle name="표준 10 3" xfId="119"/>
    <cellStyle name="표준 11" xfId="120"/>
    <cellStyle name="표준 12" xfId="121"/>
    <cellStyle name="표준 13" xfId="122"/>
    <cellStyle name="표준 14" xfId="123"/>
    <cellStyle name="표준 15" xfId="124"/>
    <cellStyle name="표준 16" xfId="125"/>
    <cellStyle name="표준 17" xfId="126"/>
    <cellStyle name="표준 18" xfId="127"/>
    <cellStyle name="표준 19" xfId="128"/>
    <cellStyle name="표준 2" xfId="129"/>
    <cellStyle name="표준 2 2" xfId="130"/>
    <cellStyle name="표준 2 3" xfId="131"/>
    <cellStyle name="표준 2 3 2" xfId="132"/>
    <cellStyle name="표준 2 4" xfId="133"/>
    <cellStyle name="표준 2 5" xfId="134"/>
    <cellStyle name="표준 2 6" xfId="135"/>
    <cellStyle name="표준 20" xfId="136"/>
    <cellStyle name="표준 21" xfId="137"/>
    <cellStyle name="표준 22" xfId="138"/>
    <cellStyle name="표준 23" xfId="139"/>
    <cellStyle name="표준 24" xfId="140"/>
    <cellStyle name="표준 25" xfId="141"/>
    <cellStyle name="표준 26" xfId="142"/>
    <cellStyle name="표준 27" xfId="143"/>
    <cellStyle name="표준 28" xfId="144"/>
    <cellStyle name="표준 29" xfId="145"/>
    <cellStyle name="표준 3" xfId="146"/>
    <cellStyle name="표준 3 2" xfId="147"/>
    <cellStyle name="표준 3 3" xfId="148"/>
    <cellStyle name="표준 30" xfId="149"/>
    <cellStyle name="표준 31" xfId="150"/>
    <cellStyle name="표준 32" xfId="151"/>
    <cellStyle name="표준 33" xfId="152"/>
    <cellStyle name="표준 34" xfId="153"/>
    <cellStyle name="표준 35" xfId="154"/>
    <cellStyle name="표준 36" xfId="155"/>
    <cellStyle name="표준 37" xfId="156"/>
    <cellStyle name="표준 38" xfId="157"/>
    <cellStyle name="표준 39" xfId="158"/>
    <cellStyle name="표준 4" xfId="159"/>
    <cellStyle name="표준 40" xfId="160"/>
    <cellStyle name="표준 41" xfId="161"/>
    <cellStyle name="표준 42" xfId="162"/>
    <cellStyle name="표준 43" xfId="163"/>
    <cellStyle name="표준 44" xfId="164"/>
    <cellStyle name="표준 45" xfId="165"/>
    <cellStyle name="표준 46" xfId="166"/>
    <cellStyle name="표준 47" xfId="167"/>
    <cellStyle name="표준 48" xfId="168"/>
    <cellStyle name="표준 49" xfId="169"/>
    <cellStyle name="표준 5" xfId="170"/>
    <cellStyle name="표준 5 2" xfId="171"/>
    <cellStyle name="표준 5_12. 보건 및 사회보장(검토용)" xfId="172"/>
    <cellStyle name="표준 50" xfId="173"/>
    <cellStyle name="표준 51" xfId="174"/>
    <cellStyle name="표준 52" xfId="175"/>
    <cellStyle name="표준 53" xfId="176"/>
    <cellStyle name="표준 54" xfId="177"/>
    <cellStyle name="표준 55" xfId="178"/>
    <cellStyle name="표준 56" xfId="179"/>
    <cellStyle name="표준 57" xfId="180"/>
    <cellStyle name="표준 58" xfId="181"/>
    <cellStyle name="표준 59" xfId="182"/>
    <cellStyle name="표준 6" xfId="183"/>
    <cellStyle name="표준 60" xfId="184"/>
    <cellStyle name="표준 61" xfId="185"/>
    <cellStyle name="표준 62" xfId="186"/>
    <cellStyle name="표준 63" xfId="187"/>
    <cellStyle name="표준 64" xfId="188"/>
    <cellStyle name="표준 65" xfId="189"/>
    <cellStyle name="표준 66" xfId="190"/>
    <cellStyle name="표준 67" xfId="191"/>
    <cellStyle name="표준 68" xfId="192"/>
    <cellStyle name="표준 69" xfId="193"/>
    <cellStyle name="표준 7" xfId="194"/>
    <cellStyle name="표준 70" xfId="195"/>
    <cellStyle name="표준 71" xfId="196"/>
    <cellStyle name="표준 72" xfId="197"/>
    <cellStyle name="표준 73" xfId="198"/>
    <cellStyle name="표준 74" xfId="199"/>
    <cellStyle name="표준 75" xfId="200"/>
    <cellStyle name="표준 76" xfId="201"/>
    <cellStyle name="표준 77" xfId="202"/>
    <cellStyle name="표준 78" xfId="203"/>
    <cellStyle name="표준 79" xfId="204"/>
    <cellStyle name="표준 8" xfId="205"/>
    <cellStyle name="표준 80" xfId="206"/>
    <cellStyle name="표준 81" xfId="207"/>
    <cellStyle name="표준 82" xfId="208"/>
    <cellStyle name="표준 83" xfId="209"/>
    <cellStyle name="표준 84" xfId="210"/>
    <cellStyle name="표준 85" xfId="211"/>
    <cellStyle name="표준 9" xfId="212"/>
    <cellStyle name="표준_1경제활동인구" xfId="213"/>
    <cellStyle name="표준_4산업별" xfId="214"/>
    <cellStyle name="표준_4연령" xfId="215"/>
    <cellStyle name="표준_5직업별" xfId="216"/>
    <cellStyle name="표준_Sheet1" xfId="217"/>
    <cellStyle name="표준_보건위생" xfId="218"/>
    <cellStyle name="Hyperlink" xfId="2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1"/>
  <sheetViews>
    <sheetView zoomScalePageLayoutView="0" workbookViewId="0" topLeftCell="A13">
      <selection activeCell="AG37" sqref="AG37"/>
    </sheetView>
  </sheetViews>
  <sheetFormatPr defaultColWidth="8.88671875" defaultRowHeight="13.5"/>
  <cols>
    <col min="1" max="1" width="9.10546875" style="405" customWidth="1"/>
    <col min="2" max="2" width="10.3359375" style="405" customWidth="1"/>
    <col min="3" max="3" width="11.10546875" style="405" customWidth="1"/>
    <col min="4" max="5" width="10.4453125" style="405" customWidth="1"/>
    <col min="6" max="8" width="12.3359375" style="405" bestFit="1" customWidth="1"/>
    <col min="9" max="9" width="8.99609375" style="405" customWidth="1"/>
    <col min="10" max="11" width="8.4453125" style="405" customWidth="1"/>
    <col min="12" max="12" width="8.99609375" style="89" customWidth="1"/>
    <col min="13" max="13" width="8.99609375" style="405" customWidth="1"/>
    <col min="14" max="14" width="10.4453125" style="405" customWidth="1"/>
    <col min="15" max="16" width="8.99609375" style="405" customWidth="1"/>
    <col min="17" max="17" width="2.3359375" style="407" customWidth="1"/>
    <col min="18" max="18" width="9.3359375" style="405" customWidth="1"/>
    <col min="19" max="19" width="9.4453125" style="405" customWidth="1"/>
    <col min="20" max="22" width="10.6640625" style="405" customWidth="1"/>
    <col min="23" max="23" width="10.5546875" style="405" customWidth="1"/>
    <col min="24" max="24" width="13.10546875" style="405" customWidth="1"/>
    <col min="25" max="25" width="12.88671875" style="405" customWidth="1"/>
    <col min="26" max="26" width="9.4453125" style="405" customWidth="1"/>
    <col min="27" max="27" width="9.5546875" style="405" customWidth="1"/>
    <col min="28" max="28" width="9.77734375" style="405" bestFit="1" customWidth="1"/>
    <col min="29" max="29" width="7.6640625" style="412" customWidth="1"/>
    <col min="30" max="30" width="8.21484375" style="405" customWidth="1"/>
    <col min="31" max="31" width="10.21484375" style="405" customWidth="1"/>
    <col min="32" max="32" width="8.5546875" style="405" customWidth="1"/>
    <col min="33" max="33" width="8.6640625" style="405" customWidth="1"/>
    <col min="34" max="34" width="2.77734375" style="405" customWidth="1"/>
    <col min="35" max="38" width="10.77734375" style="405" customWidth="1"/>
    <col min="39" max="16384" width="8.88671875" style="405" customWidth="1"/>
  </cols>
  <sheetData>
    <row r="1" spans="1:256" s="90" customFormat="1" ht="12.75" customHeight="1">
      <c r="A1" s="111"/>
      <c r="B1" s="111"/>
      <c r="C1" s="111"/>
      <c r="D1" s="111"/>
      <c r="E1" s="91"/>
      <c r="F1" s="91"/>
      <c r="G1" s="91"/>
      <c r="H1" s="91"/>
      <c r="I1" s="91"/>
      <c r="J1" s="91"/>
      <c r="K1" s="91"/>
      <c r="L1" s="92"/>
      <c r="M1" s="91"/>
      <c r="N1" s="91"/>
      <c r="O1" s="91"/>
      <c r="P1" s="91"/>
      <c r="Q1" s="404"/>
      <c r="R1" s="91"/>
      <c r="S1" s="91"/>
      <c r="T1" s="91"/>
      <c r="U1" s="91"/>
      <c r="V1" s="91"/>
      <c r="W1" s="91"/>
      <c r="X1" s="91"/>
      <c r="Y1" s="91"/>
      <c r="Z1" s="91"/>
      <c r="AA1" s="91"/>
      <c r="AB1" s="91"/>
      <c r="AC1" s="94"/>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row>
    <row r="2" spans="1:256" s="90" customFormat="1" ht="26.25">
      <c r="A2" s="111" t="s">
        <v>613</v>
      </c>
      <c r="B2" s="111"/>
      <c r="C2" s="111"/>
      <c r="D2" s="111"/>
      <c r="E2" s="91"/>
      <c r="F2" s="91"/>
      <c r="G2" s="91"/>
      <c r="H2" s="91"/>
      <c r="I2" s="91"/>
      <c r="J2" s="91"/>
      <c r="K2" s="91"/>
      <c r="L2" s="92"/>
      <c r="M2" s="91"/>
      <c r="N2" s="91"/>
      <c r="O2" s="91"/>
      <c r="P2" s="91"/>
      <c r="Q2" s="404"/>
      <c r="R2" s="91"/>
      <c r="S2" s="91"/>
      <c r="T2" s="91"/>
      <c r="U2" s="91"/>
      <c r="V2" s="91"/>
      <c r="W2" s="91"/>
      <c r="X2" s="91"/>
      <c r="Y2" s="91"/>
      <c r="Z2" s="91"/>
      <c r="AA2" s="91"/>
      <c r="AB2" s="91"/>
      <c r="AC2" s="94"/>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row>
    <row r="3" spans="1:256" s="90" customFormat="1" ht="13.5" customHeight="1">
      <c r="A3" s="111"/>
      <c r="B3" s="111"/>
      <c r="C3" s="111"/>
      <c r="D3" s="111"/>
      <c r="E3" s="91"/>
      <c r="F3" s="91"/>
      <c r="G3" s="91"/>
      <c r="H3" s="91"/>
      <c r="I3" s="91"/>
      <c r="J3" s="91"/>
      <c r="K3" s="91"/>
      <c r="L3" s="92"/>
      <c r="M3" s="91"/>
      <c r="N3" s="91"/>
      <c r="O3" s="91"/>
      <c r="P3" s="91"/>
      <c r="Q3" s="404"/>
      <c r="R3" s="91"/>
      <c r="S3" s="91"/>
      <c r="T3" s="91"/>
      <c r="U3" s="91"/>
      <c r="V3" s="91"/>
      <c r="W3" s="91"/>
      <c r="X3" s="91"/>
      <c r="Y3" s="91"/>
      <c r="Z3" s="91"/>
      <c r="AA3" s="91"/>
      <c r="AB3" s="91"/>
      <c r="AC3" s="94"/>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c r="IR3" s="91"/>
      <c r="IS3" s="91"/>
      <c r="IT3" s="91"/>
      <c r="IU3" s="91"/>
      <c r="IV3" s="91"/>
    </row>
    <row r="4" spans="1:256" s="90" customFormat="1" ht="17.25" customHeight="1">
      <c r="A4" s="110" t="s">
        <v>368</v>
      </c>
      <c r="B4" s="110"/>
      <c r="D4" s="91"/>
      <c r="E4" s="91"/>
      <c r="F4" s="91"/>
      <c r="G4" s="91"/>
      <c r="H4" s="91"/>
      <c r="I4" s="91"/>
      <c r="J4" s="91"/>
      <c r="K4" s="91"/>
      <c r="L4" s="92"/>
      <c r="M4" s="91"/>
      <c r="N4" s="91"/>
      <c r="O4" s="91"/>
      <c r="P4" s="91"/>
      <c r="Q4" s="404"/>
      <c r="R4" s="91"/>
      <c r="S4" s="91"/>
      <c r="T4" s="1013"/>
      <c r="U4" s="1013"/>
      <c r="V4" s="1013"/>
      <c r="W4" s="108"/>
      <c r="X4" s="108"/>
      <c r="Y4" s="108"/>
      <c r="Z4" s="108"/>
      <c r="AA4" s="108"/>
      <c r="AB4" s="108"/>
      <c r="AC4" s="109"/>
      <c r="AD4" s="108"/>
      <c r="AE4" s="108"/>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c r="IR4" s="91"/>
      <c r="IS4" s="91"/>
      <c r="IT4" s="91"/>
      <c r="IU4" s="91"/>
      <c r="IV4" s="91"/>
    </row>
    <row r="5" spans="1:256" s="90" customFormat="1" ht="15" customHeight="1">
      <c r="A5" s="405"/>
      <c r="B5" s="405"/>
      <c r="C5" s="405"/>
      <c r="D5" s="405"/>
      <c r="E5" s="405"/>
      <c r="F5" s="405"/>
      <c r="G5" s="405"/>
      <c r="H5" s="405"/>
      <c r="I5" s="405"/>
      <c r="J5" s="405"/>
      <c r="K5" s="405"/>
      <c r="L5" s="89"/>
      <c r="M5" s="406"/>
      <c r="N5" s="405"/>
      <c r="O5" s="405"/>
      <c r="P5" s="405"/>
      <c r="Q5" s="407"/>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3"/>
      <c r="CC5" s="93"/>
      <c r="CD5" s="93"/>
      <c r="CE5" s="93"/>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row>
    <row r="6" spans="1:256" s="90" customFormat="1" ht="20.25" customHeight="1">
      <c r="A6" s="70" t="s">
        <v>541</v>
      </c>
      <c r="B6" s="118"/>
      <c r="C6" s="118"/>
      <c r="D6" s="118"/>
      <c r="E6" s="70" t="s">
        <v>9</v>
      </c>
      <c r="F6" s="70"/>
      <c r="G6" s="70"/>
      <c r="H6" s="70"/>
      <c r="I6" s="70"/>
      <c r="J6" s="70"/>
      <c r="K6" s="70"/>
      <c r="L6" s="119"/>
      <c r="M6" s="70"/>
      <c r="N6" s="70"/>
      <c r="O6" s="118"/>
      <c r="P6" s="118"/>
      <c r="Q6" s="60"/>
      <c r="R6" s="70" t="s">
        <v>114</v>
      </c>
      <c r="S6" s="118"/>
      <c r="T6" s="118"/>
      <c r="U6" s="118"/>
      <c r="V6" s="70" t="s">
        <v>9</v>
      </c>
      <c r="W6" s="70"/>
      <c r="X6" s="70"/>
      <c r="Y6" s="70"/>
      <c r="Z6" s="70"/>
      <c r="AA6" s="70"/>
      <c r="AB6" s="70"/>
      <c r="AC6" s="120"/>
      <c r="AD6" s="70"/>
      <c r="AE6" s="70"/>
      <c r="AF6" s="118"/>
      <c r="AG6" s="118"/>
      <c r="AH6" s="118"/>
      <c r="AI6" s="405"/>
      <c r="AJ6" s="405"/>
      <c r="AK6" s="405"/>
      <c r="AL6" s="405"/>
      <c r="AM6" s="405"/>
      <c r="AN6" s="405"/>
      <c r="AO6" s="405"/>
      <c r="AP6" s="405"/>
      <c r="AQ6" s="405"/>
      <c r="AR6" s="405"/>
      <c r="AS6" s="405"/>
      <c r="AT6" s="405"/>
      <c r="AU6" s="405"/>
      <c r="AV6" s="405"/>
      <c r="AW6" s="405"/>
      <c r="AX6" s="405"/>
      <c r="AY6" s="405"/>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3"/>
      <c r="CC6" s="93"/>
      <c r="CD6" s="93"/>
      <c r="CE6" s="93"/>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s="90" customFormat="1" ht="21" customHeight="1">
      <c r="A7" s="1022" t="s">
        <v>115</v>
      </c>
      <c r="B7" s="1015" t="s">
        <v>539</v>
      </c>
      <c r="C7" s="1016" t="s">
        <v>311</v>
      </c>
      <c r="D7" s="1016"/>
      <c r="E7" s="1016"/>
      <c r="F7" s="1016"/>
      <c r="G7" s="1016"/>
      <c r="H7" s="1016"/>
      <c r="I7" s="1016"/>
      <c r="J7" s="1016"/>
      <c r="K7" s="1016"/>
      <c r="L7" s="1023" t="s">
        <v>313</v>
      </c>
      <c r="M7" s="1018" t="s">
        <v>309</v>
      </c>
      <c r="N7" s="1018" t="s">
        <v>540</v>
      </c>
      <c r="O7" s="1014" t="s">
        <v>312</v>
      </c>
      <c r="P7" s="121"/>
      <c r="Q7" s="60"/>
      <c r="R7" s="1022" t="s">
        <v>115</v>
      </c>
      <c r="S7" s="1015" t="s">
        <v>539</v>
      </c>
      <c r="T7" s="1016" t="s">
        <v>311</v>
      </c>
      <c r="U7" s="1016"/>
      <c r="V7" s="1016"/>
      <c r="W7" s="1016"/>
      <c r="X7" s="1016"/>
      <c r="Y7" s="1016"/>
      <c r="Z7" s="1016"/>
      <c r="AA7" s="1016"/>
      <c r="AB7" s="1016"/>
      <c r="AC7" s="1017" t="s">
        <v>310</v>
      </c>
      <c r="AD7" s="1018" t="s">
        <v>309</v>
      </c>
      <c r="AE7" s="1018" t="s">
        <v>540</v>
      </c>
      <c r="AF7" s="1019" t="s">
        <v>428</v>
      </c>
      <c r="AG7" s="121"/>
      <c r="AH7" s="118"/>
      <c r="AI7" s="405"/>
      <c r="AJ7" s="405"/>
      <c r="AK7" s="405"/>
      <c r="AL7" s="405"/>
      <c r="AM7" s="405"/>
      <c r="AN7" s="405"/>
      <c r="AO7" s="405"/>
      <c r="AP7" s="405"/>
      <c r="AQ7" s="405"/>
      <c r="AR7" s="405"/>
      <c r="AS7" s="405"/>
      <c r="AT7" s="405"/>
      <c r="AU7" s="405"/>
      <c r="AV7" s="405"/>
      <c r="AW7" s="405"/>
      <c r="AX7" s="405"/>
      <c r="AY7" s="405"/>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3"/>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row>
    <row r="8" spans="1:256" s="90" customFormat="1" ht="21" customHeight="1">
      <c r="A8" s="1022"/>
      <c r="B8" s="1015"/>
      <c r="C8" s="1014" t="s">
        <v>277</v>
      </c>
      <c r="D8" s="122"/>
      <c r="E8" s="123"/>
      <c r="F8" s="1014" t="s">
        <v>308</v>
      </c>
      <c r="G8" s="292"/>
      <c r="H8" s="124"/>
      <c r="I8" s="1024" t="s">
        <v>164</v>
      </c>
      <c r="J8" s="1025"/>
      <c r="K8" s="1018"/>
      <c r="L8" s="1023"/>
      <c r="M8" s="1018"/>
      <c r="N8" s="1018"/>
      <c r="O8" s="1015"/>
      <c r="P8" s="1014" t="s">
        <v>306</v>
      </c>
      <c r="Q8" s="125"/>
      <c r="R8" s="1022"/>
      <c r="S8" s="1015"/>
      <c r="T8" s="1014" t="s">
        <v>277</v>
      </c>
      <c r="U8" s="122"/>
      <c r="V8" s="123"/>
      <c r="W8" s="1014" t="s">
        <v>308</v>
      </c>
      <c r="X8" s="122"/>
      <c r="Y8" s="123"/>
      <c r="Z8" s="1014" t="s">
        <v>307</v>
      </c>
      <c r="AA8" s="122"/>
      <c r="AB8" s="123"/>
      <c r="AC8" s="1017"/>
      <c r="AD8" s="1018"/>
      <c r="AE8" s="1018"/>
      <c r="AF8" s="1020"/>
      <c r="AG8" s="1014" t="s">
        <v>306</v>
      </c>
      <c r="AH8" s="126"/>
      <c r="AI8" s="405"/>
      <c r="AJ8" s="405"/>
      <c r="AK8" s="405"/>
      <c r="AL8" s="405"/>
      <c r="AM8" s="405"/>
      <c r="AN8" s="405"/>
      <c r="AO8" s="405"/>
      <c r="AP8" s="405"/>
      <c r="AQ8" s="405"/>
      <c r="AR8" s="405"/>
      <c r="AS8" s="405"/>
      <c r="AT8" s="405"/>
      <c r="AU8" s="405"/>
      <c r="AV8" s="405"/>
      <c r="AW8" s="405"/>
      <c r="AX8" s="405"/>
      <c r="AY8" s="405"/>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c r="IR8" s="91"/>
      <c r="IS8" s="91"/>
      <c r="IT8" s="91"/>
      <c r="IU8" s="91"/>
      <c r="IV8" s="91"/>
    </row>
    <row r="9" spans="1:256" s="90" customFormat="1" ht="21" customHeight="1">
      <c r="A9" s="1022"/>
      <c r="B9" s="1015"/>
      <c r="C9" s="1015"/>
      <c r="D9" s="65" t="s">
        <v>12</v>
      </c>
      <c r="E9" s="65" t="s">
        <v>13</v>
      </c>
      <c r="F9" s="1015"/>
      <c r="G9" s="65" t="s">
        <v>165</v>
      </c>
      <c r="H9" s="65" t="s">
        <v>252</v>
      </c>
      <c r="I9" s="1018"/>
      <c r="J9" s="290" t="s">
        <v>165</v>
      </c>
      <c r="K9" s="290" t="s">
        <v>252</v>
      </c>
      <c r="L9" s="1023"/>
      <c r="M9" s="1018"/>
      <c r="N9" s="1018"/>
      <c r="O9" s="1015"/>
      <c r="P9" s="1014"/>
      <c r="Q9" s="125"/>
      <c r="R9" s="1022"/>
      <c r="S9" s="1015"/>
      <c r="T9" s="1015"/>
      <c r="U9" s="65" t="s">
        <v>12</v>
      </c>
      <c r="V9" s="65" t="s">
        <v>13</v>
      </c>
      <c r="W9" s="1015"/>
      <c r="X9" s="65" t="s">
        <v>165</v>
      </c>
      <c r="Y9" s="65" t="s">
        <v>252</v>
      </c>
      <c r="Z9" s="1015"/>
      <c r="AA9" s="65" t="s">
        <v>165</v>
      </c>
      <c r="AB9" s="65" t="s">
        <v>252</v>
      </c>
      <c r="AC9" s="1017"/>
      <c r="AD9" s="1018"/>
      <c r="AE9" s="1018"/>
      <c r="AF9" s="1021"/>
      <c r="AG9" s="1014"/>
      <c r="AH9" s="126"/>
      <c r="AI9" s="405"/>
      <c r="AJ9" s="405"/>
      <c r="AK9" s="405"/>
      <c r="AL9" s="405"/>
      <c r="AM9" s="405"/>
      <c r="AN9" s="405"/>
      <c r="AO9" s="405"/>
      <c r="AP9" s="405"/>
      <c r="AQ9" s="405"/>
      <c r="AR9" s="405"/>
      <c r="AS9" s="405"/>
      <c r="AT9" s="405"/>
      <c r="AU9" s="405"/>
      <c r="AV9" s="405"/>
      <c r="AW9" s="405"/>
      <c r="AX9" s="405"/>
      <c r="AY9" s="405"/>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c r="IU9" s="91"/>
      <c r="IV9" s="91"/>
    </row>
    <row r="10" spans="1:256" s="90" customFormat="1" ht="21" customHeight="1">
      <c r="A10" s="66" t="s">
        <v>124</v>
      </c>
      <c r="B10" s="127">
        <v>251045</v>
      </c>
      <c r="C10" s="127">
        <v>1200273</v>
      </c>
      <c r="D10" s="127">
        <v>593779</v>
      </c>
      <c r="E10" s="127">
        <v>606494</v>
      </c>
      <c r="F10" s="128">
        <v>1197607</v>
      </c>
      <c r="G10" s="129" t="s">
        <v>23</v>
      </c>
      <c r="H10" s="129" t="s">
        <v>23</v>
      </c>
      <c r="I10" s="128">
        <v>2666</v>
      </c>
      <c r="J10" s="1" t="s">
        <v>23</v>
      </c>
      <c r="K10" s="1" t="s">
        <v>23</v>
      </c>
      <c r="L10" s="130">
        <v>3.11</v>
      </c>
      <c r="M10" s="104">
        <v>4.781106972853473</v>
      </c>
      <c r="N10" s="1" t="s">
        <v>23</v>
      </c>
      <c r="O10" s="1" t="s">
        <v>23</v>
      </c>
      <c r="P10" s="1" t="s">
        <v>23</v>
      </c>
      <c r="Q10" s="131"/>
      <c r="R10" s="132" t="s">
        <v>127</v>
      </c>
      <c r="S10" s="127">
        <v>757886</v>
      </c>
      <c r="T10" s="127">
        <v>2485977</v>
      </c>
      <c r="U10" s="127">
        <v>1251009</v>
      </c>
      <c r="V10" s="127">
        <v>1234968</v>
      </c>
      <c r="W10" s="127">
        <v>2478589</v>
      </c>
      <c r="X10" s="103">
        <v>1246728</v>
      </c>
      <c r="Y10" s="103">
        <v>1231861</v>
      </c>
      <c r="Z10" s="103">
        <v>7388</v>
      </c>
      <c r="AA10" s="103">
        <v>4281</v>
      </c>
      <c r="AB10" s="103">
        <v>3107</v>
      </c>
      <c r="AC10" s="102">
        <v>5.92</v>
      </c>
      <c r="AD10" s="101">
        <v>3.2801463544649194</v>
      </c>
      <c r="AE10" s="1">
        <v>114217</v>
      </c>
      <c r="AF10" s="127">
        <v>2807.3957380492598</v>
      </c>
      <c r="AG10" s="100">
        <v>885.51</v>
      </c>
      <c r="AH10" s="126"/>
      <c r="AI10" s="405"/>
      <c r="AJ10" s="405"/>
      <c r="AK10" s="405"/>
      <c r="AL10" s="405"/>
      <c r="AM10" s="405"/>
      <c r="AN10" s="405"/>
      <c r="AO10" s="405"/>
      <c r="AP10" s="405"/>
      <c r="AQ10" s="405"/>
      <c r="AR10" s="405"/>
      <c r="AS10" s="405"/>
      <c r="AT10" s="405"/>
      <c r="AU10" s="405"/>
      <c r="AV10" s="405"/>
      <c r="AW10" s="405"/>
      <c r="AX10" s="405"/>
      <c r="AY10" s="405"/>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row>
    <row r="11" spans="1:256" s="90" customFormat="1" ht="21" customHeight="1">
      <c r="A11" s="66" t="s">
        <v>126</v>
      </c>
      <c r="B11" s="127">
        <v>266974</v>
      </c>
      <c r="C11" s="127">
        <v>1266233</v>
      </c>
      <c r="D11" s="127">
        <v>628055</v>
      </c>
      <c r="E11" s="127">
        <v>638178</v>
      </c>
      <c r="F11" s="127">
        <v>1263569</v>
      </c>
      <c r="G11" s="129" t="s">
        <v>23</v>
      </c>
      <c r="H11" s="129" t="s">
        <v>23</v>
      </c>
      <c r="I11" s="128">
        <v>2664</v>
      </c>
      <c r="J11" s="1" t="s">
        <v>23</v>
      </c>
      <c r="K11" s="1" t="s">
        <v>23</v>
      </c>
      <c r="L11" s="130">
        <v>5.5</v>
      </c>
      <c r="M11" s="104">
        <v>4.74290754904972</v>
      </c>
      <c r="N11" s="1" t="s">
        <v>23</v>
      </c>
      <c r="O11" s="1" t="s">
        <v>23</v>
      </c>
      <c r="P11" s="1" t="s">
        <v>23</v>
      </c>
      <c r="Q11" s="131"/>
      <c r="R11" s="132" t="s">
        <v>129</v>
      </c>
      <c r="S11" s="127">
        <v>768483</v>
      </c>
      <c r="T11" s="127">
        <v>2490960</v>
      </c>
      <c r="U11" s="127">
        <v>1253263</v>
      </c>
      <c r="V11" s="127">
        <v>1237697</v>
      </c>
      <c r="W11" s="127">
        <v>2480345</v>
      </c>
      <c r="X11" s="103">
        <v>1247132</v>
      </c>
      <c r="Y11" s="103">
        <v>1233213</v>
      </c>
      <c r="Z11" s="118">
        <v>10615</v>
      </c>
      <c r="AA11" s="103">
        <v>6131</v>
      </c>
      <c r="AB11" s="103">
        <v>4484</v>
      </c>
      <c r="AC11" s="102">
        <v>0.20004335677810964</v>
      </c>
      <c r="AD11" s="101">
        <v>3.241398963932839</v>
      </c>
      <c r="AE11" s="1">
        <v>118992</v>
      </c>
      <c r="AF11" s="127">
        <v>2812.864176340395</v>
      </c>
      <c r="AG11" s="100">
        <v>885.56</v>
      </c>
      <c r="AH11" s="133"/>
      <c r="AI11" s="405"/>
      <c r="AJ11" s="405"/>
      <c r="AK11" s="405"/>
      <c r="AL11" s="405"/>
      <c r="AM11" s="405"/>
      <c r="AN11" s="405"/>
      <c r="AO11" s="405"/>
      <c r="AP11" s="405"/>
      <c r="AQ11" s="405"/>
      <c r="AR11" s="405"/>
      <c r="AS11" s="405"/>
      <c r="AT11" s="405"/>
      <c r="AU11" s="405"/>
      <c r="AV11" s="405"/>
      <c r="AW11" s="405"/>
      <c r="AX11" s="405"/>
      <c r="AY11" s="405"/>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row>
    <row r="12" spans="1:256" s="90" customFormat="1" ht="21" customHeight="1">
      <c r="A12" s="66" t="s">
        <v>128</v>
      </c>
      <c r="B12" s="127">
        <v>276128</v>
      </c>
      <c r="C12" s="127">
        <v>1310768</v>
      </c>
      <c r="D12" s="127">
        <v>653467</v>
      </c>
      <c r="E12" s="127">
        <v>657301</v>
      </c>
      <c r="F12" s="127">
        <v>1308217</v>
      </c>
      <c r="G12" s="129" t="s">
        <v>23</v>
      </c>
      <c r="H12" s="129" t="s">
        <v>23</v>
      </c>
      <c r="I12" s="128">
        <v>2551</v>
      </c>
      <c r="J12" s="1" t="s">
        <v>23</v>
      </c>
      <c r="K12" s="1" t="s">
        <v>23</v>
      </c>
      <c r="L12" s="130">
        <v>3.52</v>
      </c>
      <c r="M12" s="104">
        <v>4.746957932553019</v>
      </c>
      <c r="N12" s="128">
        <v>28764</v>
      </c>
      <c r="O12" s="128">
        <v>7345</v>
      </c>
      <c r="P12" s="131">
        <v>178.51</v>
      </c>
      <c r="Q12" s="131"/>
      <c r="R12" s="132" t="s">
        <v>131</v>
      </c>
      <c r="S12" s="127">
        <v>782422</v>
      </c>
      <c r="T12" s="127">
        <v>2501928</v>
      </c>
      <c r="U12" s="127">
        <v>1258337</v>
      </c>
      <c r="V12" s="127">
        <v>1243591</v>
      </c>
      <c r="W12" s="127">
        <v>2488346</v>
      </c>
      <c r="X12" s="103">
        <v>1250442</v>
      </c>
      <c r="Y12" s="103">
        <v>1237904</v>
      </c>
      <c r="Z12" s="118">
        <v>13582</v>
      </c>
      <c r="AA12" s="103">
        <v>7895</v>
      </c>
      <c r="AB12" s="103">
        <v>5687</v>
      </c>
      <c r="AC12" s="102">
        <v>0.43838191986340136</v>
      </c>
      <c r="AD12" s="101">
        <v>3.197670822139459</v>
      </c>
      <c r="AE12" s="1">
        <v>125445</v>
      </c>
      <c r="AF12" s="127">
        <v>2825.313368114371</v>
      </c>
      <c r="AG12" s="100">
        <v>885.54</v>
      </c>
      <c r="AH12" s="133"/>
      <c r="AI12" s="405"/>
      <c r="AJ12" s="405"/>
      <c r="AK12" s="405"/>
      <c r="AL12" s="405"/>
      <c r="AM12" s="405"/>
      <c r="AN12" s="405"/>
      <c r="AO12" s="405"/>
      <c r="AP12" s="405"/>
      <c r="AQ12" s="405"/>
      <c r="AR12" s="405"/>
      <c r="AS12" s="405"/>
      <c r="AT12" s="405"/>
      <c r="AU12" s="405"/>
      <c r="AV12" s="405"/>
      <c r="AW12" s="405"/>
      <c r="AX12" s="405"/>
      <c r="AY12" s="405"/>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1"/>
      <c r="IT12" s="91"/>
      <c r="IU12" s="91"/>
      <c r="IV12" s="91"/>
    </row>
    <row r="13" spans="1:256" s="90" customFormat="1" ht="21" customHeight="1">
      <c r="A13" s="66" t="s">
        <v>130</v>
      </c>
      <c r="B13" s="127">
        <v>294392</v>
      </c>
      <c r="C13" s="127">
        <v>1359040</v>
      </c>
      <c r="D13" s="127">
        <v>672056</v>
      </c>
      <c r="E13" s="127">
        <v>686984</v>
      </c>
      <c r="F13" s="127">
        <v>1356517</v>
      </c>
      <c r="G13" s="129" t="s">
        <v>23</v>
      </c>
      <c r="H13" s="129" t="s">
        <v>23</v>
      </c>
      <c r="I13" s="128">
        <v>2523</v>
      </c>
      <c r="J13" s="1" t="s">
        <v>23</v>
      </c>
      <c r="K13" s="1" t="s">
        <v>23</v>
      </c>
      <c r="L13" s="130">
        <v>3.68</v>
      </c>
      <c r="M13" s="104">
        <v>4.616429794287888</v>
      </c>
      <c r="N13" s="1" t="s">
        <v>23</v>
      </c>
      <c r="O13" s="128">
        <v>7613.2429555767185</v>
      </c>
      <c r="P13" s="131">
        <v>178.51</v>
      </c>
      <c r="Q13" s="131"/>
      <c r="R13" s="132" t="s">
        <v>133</v>
      </c>
      <c r="S13" s="127">
        <v>779433</v>
      </c>
      <c r="T13" s="127">
        <v>2504645</v>
      </c>
      <c r="U13" s="127">
        <v>1259518</v>
      </c>
      <c r="V13" s="127">
        <v>1245127</v>
      </c>
      <c r="W13" s="127">
        <v>2493440</v>
      </c>
      <c r="X13" s="107">
        <v>1253073</v>
      </c>
      <c r="Y13" s="103">
        <v>1240367</v>
      </c>
      <c r="Z13" s="118">
        <v>11205</v>
      </c>
      <c r="AA13" s="103">
        <v>6445</v>
      </c>
      <c r="AB13" s="103">
        <v>4760</v>
      </c>
      <c r="AC13" s="102">
        <v>0.10847844704538967</v>
      </c>
      <c r="AD13" s="101">
        <v>3.2134192419361254</v>
      </c>
      <c r="AE13" s="1">
        <v>131633</v>
      </c>
      <c r="AF13" s="127">
        <v>2828.4134924847267</v>
      </c>
      <c r="AG13" s="100">
        <v>885.53</v>
      </c>
      <c r="AH13" s="133"/>
      <c r="AI13" s="405"/>
      <c r="AJ13" s="405"/>
      <c r="AK13" s="405"/>
      <c r="AL13" s="405"/>
      <c r="AM13" s="405"/>
      <c r="AN13" s="405"/>
      <c r="AO13" s="405"/>
      <c r="AP13" s="405"/>
      <c r="AQ13" s="405"/>
      <c r="AR13" s="405"/>
      <c r="AS13" s="405"/>
      <c r="AT13" s="405"/>
      <c r="AU13" s="405"/>
      <c r="AV13" s="405"/>
      <c r="AW13" s="405"/>
      <c r="AX13" s="405"/>
      <c r="AY13" s="405"/>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row>
    <row r="14" spans="1:256" s="90" customFormat="1" ht="21" customHeight="1">
      <c r="A14" s="66" t="s">
        <v>132</v>
      </c>
      <c r="B14" s="127">
        <v>309267</v>
      </c>
      <c r="C14" s="127">
        <v>1415759</v>
      </c>
      <c r="D14" s="127">
        <v>699261</v>
      </c>
      <c r="E14" s="127">
        <v>716498</v>
      </c>
      <c r="F14" s="127">
        <v>1413257</v>
      </c>
      <c r="G14" s="129" t="s">
        <v>23</v>
      </c>
      <c r="H14" s="129" t="s">
        <v>23</v>
      </c>
      <c r="I14" s="128">
        <v>2502</v>
      </c>
      <c r="J14" s="1" t="s">
        <v>23</v>
      </c>
      <c r="K14" s="1" t="s">
        <v>23</v>
      </c>
      <c r="L14" s="130">
        <v>4.17</v>
      </c>
      <c r="M14" s="104">
        <v>4.577788771514581</v>
      </c>
      <c r="N14" s="1" t="s">
        <v>23</v>
      </c>
      <c r="O14" s="128">
        <v>7926.982082866742</v>
      </c>
      <c r="P14" s="131">
        <v>178.6</v>
      </c>
      <c r="Q14" s="131"/>
      <c r="R14" s="132" t="s">
        <v>135</v>
      </c>
      <c r="S14" s="127">
        <v>789891</v>
      </c>
      <c r="T14" s="127">
        <v>2517203</v>
      </c>
      <c r="U14" s="127">
        <v>1265940</v>
      </c>
      <c r="V14" s="127">
        <v>1251263</v>
      </c>
      <c r="W14" s="127">
        <v>2505710</v>
      </c>
      <c r="X14" s="127">
        <v>1259384</v>
      </c>
      <c r="Y14" s="127">
        <v>1246326</v>
      </c>
      <c r="Z14" s="118">
        <v>11493</v>
      </c>
      <c r="AA14" s="103">
        <v>6556</v>
      </c>
      <c r="AB14" s="103">
        <v>4937</v>
      </c>
      <c r="AC14" s="102">
        <v>0.49888705837391734</v>
      </c>
      <c r="AD14" s="101">
        <v>3.186772605334154</v>
      </c>
      <c r="AE14" s="2">
        <v>140224</v>
      </c>
      <c r="AF14" s="127">
        <v>2842.3380494800194</v>
      </c>
      <c r="AG14" s="100">
        <v>885.61</v>
      </c>
      <c r="AH14" s="133"/>
      <c r="AI14" s="405"/>
      <c r="AJ14" s="405"/>
      <c r="AK14" s="405"/>
      <c r="AL14" s="405"/>
      <c r="AM14" s="405"/>
      <c r="AN14" s="405"/>
      <c r="AO14" s="405"/>
      <c r="AP14" s="405"/>
      <c r="AQ14" s="405"/>
      <c r="AR14" s="405"/>
      <c r="AS14" s="405"/>
      <c r="AT14" s="405"/>
      <c r="AU14" s="405"/>
      <c r="AV14" s="405"/>
      <c r="AW14" s="405"/>
      <c r="AX14" s="405"/>
      <c r="AY14" s="405"/>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row>
    <row r="15" spans="1:256" s="90" customFormat="1" ht="21" customHeight="1">
      <c r="A15" s="66" t="s">
        <v>134</v>
      </c>
      <c r="B15" s="127">
        <v>328748</v>
      </c>
      <c r="C15" s="127">
        <v>1487098</v>
      </c>
      <c r="D15" s="127">
        <v>734050</v>
      </c>
      <c r="E15" s="127">
        <v>753048</v>
      </c>
      <c r="F15" s="127">
        <v>1484596</v>
      </c>
      <c r="G15" s="129" t="s">
        <v>23</v>
      </c>
      <c r="H15" s="129" t="s">
        <v>23</v>
      </c>
      <c r="I15" s="127">
        <v>2502</v>
      </c>
      <c r="J15" s="1" t="s">
        <v>23</v>
      </c>
      <c r="K15" s="1" t="s">
        <v>23</v>
      </c>
      <c r="L15" s="130">
        <v>5.04</v>
      </c>
      <c r="M15" s="104">
        <v>4.523519534719603</v>
      </c>
      <c r="N15" s="1" t="s">
        <v>23</v>
      </c>
      <c r="O15" s="128">
        <v>8326.416573348264</v>
      </c>
      <c r="P15" s="106">
        <v>178.6</v>
      </c>
      <c r="Q15" s="131"/>
      <c r="R15" s="132" t="s">
        <v>84</v>
      </c>
      <c r="S15" s="127">
        <v>805779</v>
      </c>
      <c r="T15" s="127">
        <v>2538212</v>
      </c>
      <c r="U15" s="127">
        <v>1276725</v>
      </c>
      <c r="V15" s="127">
        <v>1261487</v>
      </c>
      <c r="W15" s="127">
        <v>2524253</v>
      </c>
      <c r="X15" s="127">
        <v>1268348</v>
      </c>
      <c r="Y15" s="127">
        <v>1255905</v>
      </c>
      <c r="Z15" s="118">
        <v>13959</v>
      </c>
      <c r="AA15" s="103">
        <v>8377</v>
      </c>
      <c r="AB15" s="103">
        <v>5582</v>
      </c>
      <c r="AC15" s="102">
        <v>0.8277086389946939</v>
      </c>
      <c r="AD15" s="101">
        <v>3.150010114435844</v>
      </c>
      <c r="AE15" s="2">
        <v>149045</v>
      </c>
      <c r="AF15" s="127">
        <v>2866.0606813382865</v>
      </c>
      <c r="AG15" s="100">
        <v>885.61</v>
      </c>
      <c r="AH15" s="133"/>
      <c r="AI15" s="405"/>
      <c r="AJ15" s="405"/>
      <c r="AK15" s="405"/>
      <c r="AL15" s="405"/>
      <c r="AM15" s="405"/>
      <c r="AN15" s="405"/>
      <c r="AO15" s="405"/>
      <c r="AP15" s="405"/>
      <c r="AQ15" s="405"/>
      <c r="AR15" s="405"/>
      <c r="AS15" s="405"/>
      <c r="AT15" s="405"/>
      <c r="AU15" s="405"/>
      <c r="AV15" s="405"/>
      <c r="AW15" s="405"/>
      <c r="AX15" s="405"/>
      <c r="AY15" s="405"/>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c r="IR15" s="91"/>
      <c r="IS15" s="91"/>
      <c r="IT15" s="91"/>
      <c r="IU15" s="91"/>
      <c r="IV15" s="91"/>
    </row>
    <row r="16" spans="1:256" s="90" customFormat="1" ht="21" customHeight="1">
      <c r="A16" s="66" t="s">
        <v>136</v>
      </c>
      <c r="B16" s="127">
        <v>351676</v>
      </c>
      <c r="C16" s="127">
        <v>1572824</v>
      </c>
      <c r="D16" s="127">
        <v>777704</v>
      </c>
      <c r="E16" s="127">
        <v>795120</v>
      </c>
      <c r="F16" s="127">
        <v>1570248</v>
      </c>
      <c r="G16" s="129" t="s">
        <v>23</v>
      </c>
      <c r="H16" s="129" t="s">
        <v>23</v>
      </c>
      <c r="I16" s="128">
        <v>2576</v>
      </c>
      <c r="J16" s="1" t="s">
        <v>23</v>
      </c>
      <c r="K16" s="1" t="s">
        <v>23</v>
      </c>
      <c r="L16" s="130">
        <v>5.76</v>
      </c>
      <c r="M16" s="104">
        <v>4.472366610175275</v>
      </c>
      <c r="N16" s="1" t="s">
        <v>23</v>
      </c>
      <c r="O16" s="128">
        <v>8751.524593812597</v>
      </c>
      <c r="P16" s="131">
        <v>179.72</v>
      </c>
      <c r="Q16" s="131"/>
      <c r="R16" s="132" t="s">
        <v>24</v>
      </c>
      <c r="S16" s="127">
        <v>815709</v>
      </c>
      <c r="T16" s="127">
        <v>2539587</v>
      </c>
      <c r="U16" s="127">
        <v>1277033</v>
      </c>
      <c r="V16" s="127">
        <v>1262554</v>
      </c>
      <c r="W16" s="127">
        <v>2525109</v>
      </c>
      <c r="X16" s="127">
        <v>1268488</v>
      </c>
      <c r="Y16" s="127">
        <v>1256621</v>
      </c>
      <c r="Z16" s="118">
        <v>14478</v>
      </c>
      <c r="AA16" s="103">
        <v>8545</v>
      </c>
      <c r="AB16" s="103">
        <v>5933</v>
      </c>
      <c r="AC16" s="102">
        <v>0.054142661779257806</v>
      </c>
      <c r="AD16" s="101">
        <v>3.11334924587077</v>
      </c>
      <c r="AE16" s="2">
        <v>157269</v>
      </c>
      <c r="AF16" s="127">
        <v>2867.6132834995087</v>
      </c>
      <c r="AG16" s="100">
        <v>885.62</v>
      </c>
      <c r="AH16" s="133"/>
      <c r="AI16" s="405"/>
      <c r="AJ16" s="405"/>
      <c r="AK16" s="405"/>
      <c r="AL16" s="405"/>
      <c r="AM16" s="405"/>
      <c r="AN16" s="405"/>
      <c r="AO16" s="405"/>
      <c r="AP16" s="405"/>
      <c r="AQ16" s="405"/>
      <c r="AR16" s="405"/>
      <c r="AS16" s="405"/>
      <c r="AT16" s="405"/>
      <c r="AU16" s="405"/>
      <c r="AV16" s="405"/>
      <c r="AW16" s="405"/>
      <c r="AX16" s="405"/>
      <c r="AY16" s="405"/>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c r="IU16" s="91"/>
      <c r="IV16" s="91"/>
    </row>
    <row r="17" spans="1:256" s="90" customFormat="1" ht="21" customHeight="1">
      <c r="A17" s="66" t="s">
        <v>137</v>
      </c>
      <c r="B17" s="127">
        <v>362629</v>
      </c>
      <c r="C17" s="127">
        <v>1604934</v>
      </c>
      <c r="D17" s="127">
        <v>801059</v>
      </c>
      <c r="E17" s="127">
        <v>803875</v>
      </c>
      <c r="F17" s="127">
        <v>1602343</v>
      </c>
      <c r="G17" s="129" t="s">
        <v>23</v>
      </c>
      <c r="H17" s="129" t="s">
        <v>23</v>
      </c>
      <c r="I17" s="128">
        <v>2591</v>
      </c>
      <c r="J17" s="1" t="s">
        <v>23</v>
      </c>
      <c r="K17" s="1" t="s">
        <v>23</v>
      </c>
      <c r="L17" s="130">
        <v>2.04</v>
      </c>
      <c r="M17" s="104">
        <v>4.4258291532116845</v>
      </c>
      <c r="N17" s="128">
        <v>40532</v>
      </c>
      <c r="O17" s="128">
        <v>8926.218020022246</v>
      </c>
      <c r="P17" s="131">
        <v>179.8</v>
      </c>
      <c r="Q17" s="131"/>
      <c r="R17" s="132" t="s">
        <v>25</v>
      </c>
      <c r="S17" s="127">
        <v>827177</v>
      </c>
      <c r="T17" s="127">
        <v>2540647</v>
      </c>
      <c r="U17" s="127">
        <v>1277327</v>
      </c>
      <c r="V17" s="127">
        <v>1263320</v>
      </c>
      <c r="W17" s="127">
        <v>2525803</v>
      </c>
      <c r="X17" s="127">
        <v>1268530</v>
      </c>
      <c r="Y17" s="127">
        <v>1257273</v>
      </c>
      <c r="Z17" s="118">
        <v>14844</v>
      </c>
      <c r="AA17" s="118">
        <v>8797</v>
      </c>
      <c r="AB17" s="118">
        <v>6047</v>
      </c>
      <c r="AC17" s="102">
        <v>0.041721655940396285</v>
      </c>
      <c r="AD17" s="101">
        <v>3.0714671708715304</v>
      </c>
      <c r="AE17" s="2">
        <v>165816</v>
      </c>
      <c r="AF17" s="127">
        <v>2869</v>
      </c>
      <c r="AG17" s="100">
        <v>885.7</v>
      </c>
      <c r="AH17" s="133"/>
      <c r="AI17" s="405"/>
      <c r="AJ17" s="405"/>
      <c r="AK17" s="405"/>
      <c r="AL17" s="405"/>
      <c r="AM17" s="405"/>
      <c r="AN17" s="405"/>
      <c r="AO17" s="405"/>
      <c r="AP17" s="405"/>
      <c r="AQ17" s="405"/>
      <c r="AR17" s="405"/>
      <c r="AS17" s="405"/>
      <c r="AT17" s="405"/>
      <c r="AU17" s="405"/>
      <c r="AV17" s="405"/>
      <c r="AW17" s="405"/>
      <c r="AX17" s="405"/>
      <c r="AY17" s="405"/>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row>
    <row r="18" spans="1:256" s="90" customFormat="1" ht="21" customHeight="1">
      <c r="A18" s="66" t="s">
        <v>138</v>
      </c>
      <c r="B18" s="127">
        <v>415220</v>
      </c>
      <c r="C18" s="127">
        <v>1838037</v>
      </c>
      <c r="D18" s="127">
        <v>902942</v>
      </c>
      <c r="E18" s="127">
        <v>935095</v>
      </c>
      <c r="F18" s="129" t="s">
        <v>23</v>
      </c>
      <c r="G18" s="129" t="s">
        <v>23</v>
      </c>
      <c r="H18" s="129" t="s">
        <v>23</v>
      </c>
      <c r="I18" s="128" t="s">
        <v>23</v>
      </c>
      <c r="J18" s="1" t="s">
        <v>23</v>
      </c>
      <c r="K18" s="1" t="s">
        <v>23</v>
      </c>
      <c r="L18" s="130">
        <v>14.52</v>
      </c>
      <c r="M18" s="104">
        <v>4.426658157121526</v>
      </c>
      <c r="N18" s="1" t="s">
        <v>23</v>
      </c>
      <c r="O18" s="128">
        <v>4040.0857237059017</v>
      </c>
      <c r="P18" s="131">
        <v>454.95</v>
      </c>
      <c r="Q18" s="131"/>
      <c r="R18" s="132" t="s">
        <v>26</v>
      </c>
      <c r="S18" s="127">
        <v>845242</v>
      </c>
      <c r="T18" s="127">
        <v>2544811</v>
      </c>
      <c r="U18" s="127">
        <v>1279406</v>
      </c>
      <c r="V18" s="127">
        <v>1265405</v>
      </c>
      <c r="W18" s="127">
        <v>2529544</v>
      </c>
      <c r="X18" s="127">
        <v>1269880</v>
      </c>
      <c r="Y18" s="127">
        <v>1259664</v>
      </c>
      <c r="Z18" s="118">
        <v>15267</v>
      </c>
      <c r="AA18" s="118">
        <v>9526</v>
      </c>
      <c r="AB18" s="118">
        <v>5741</v>
      </c>
      <c r="AC18" s="102">
        <v>0.16362708271852017</v>
      </c>
      <c r="AD18" s="101">
        <v>3.01074840104964</v>
      </c>
      <c r="AE18" s="2">
        <v>175110</v>
      </c>
      <c r="AF18" s="127">
        <v>2873.2849336103336</v>
      </c>
      <c r="AG18" s="100">
        <v>885.68</v>
      </c>
      <c r="AH18" s="133"/>
      <c r="AI18" s="405"/>
      <c r="AJ18" s="405"/>
      <c r="AK18" s="405"/>
      <c r="AL18" s="405"/>
      <c r="AM18" s="405"/>
      <c r="AN18" s="405"/>
      <c r="AO18" s="405"/>
      <c r="AP18" s="405"/>
      <c r="AQ18" s="405"/>
      <c r="AR18" s="405"/>
      <c r="AS18" s="405"/>
      <c r="AT18" s="405"/>
      <c r="AU18" s="405"/>
      <c r="AV18" s="405"/>
      <c r="AW18" s="405"/>
      <c r="AX18" s="405"/>
      <c r="AY18" s="405"/>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c r="IT18" s="91"/>
      <c r="IU18" s="91"/>
      <c r="IV18" s="91"/>
    </row>
    <row r="19" spans="1:256" s="90" customFormat="1" ht="21" customHeight="1">
      <c r="A19" s="66" t="s">
        <v>139</v>
      </c>
      <c r="B19" s="127">
        <v>438081</v>
      </c>
      <c r="C19" s="127">
        <v>1904319</v>
      </c>
      <c r="D19" s="127">
        <v>936002</v>
      </c>
      <c r="E19" s="127">
        <v>968317</v>
      </c>
      <c r="F19" s="129" t="s">
        <v>23</v>
      </c>
      <c r="G19" s="129" t="s">
        <v>23</v>
      </c>
      <c r="H19" s="129" t="s">
        <v>23</v>
      </c>
      <c r="I19" s="128" t="s">
        <v>23</v>
      </c>
      <c r="J19" s="1" t="s">
        <v>23</v>
      </c>
      <c r="K19" s="1" t="s">
        <v>23</v>
      </c>
      <c r="L19" s="130">
        <v>3.61</v>
      </c>
      <c r="M19" s="104">
        <v>4.346956384778157</v>
      </c>
      <c r="N19" s="1" t="s">
        <v>23</v>
      </c>
      <c r="O19" s="128">
        <v>4184.488782438639</v>
      </c>
      <c r="P19" s="131">
        <v>455.09</v>
      </c>
      <c r="Q19" s="131"/>
      <c r="R19" s="132" t="s">
        <v>27</v>
      </c>
      <c r="S19" s="127">
        <v>853142</v>
      </c>
      <c r="T19" s="127">
        <v>2539738</v>
      </c>
      <c r="U19" s="127">
        <v>1275762</v>
      </c>
      <c r="V19" s="127">
        <v>1263976</v>
      </c>
      <c r="W19" s="127">
        <v>2524712</v>
      </c>
      <c r="X19" s="127">
        <v>1266254</v>
      </c>
      <c r="Y19" s="127">
        <v>1258458</v>
      </c>
      <c r="Z19" s="118">
        <v>15026</v>
      </c>
      <c r="AA19" s="118">
        <v>9508</v>
      </c>
      <c r="AB19" s="118">
        <v>5518</v>
      </c>
      <c r="AC19" s="102">
        <v>-0.1997450130682771</v>
      </c>
      <c r="AD19" s="101">
        <v>2.9769229506928507</v>
      </c>
      <c r="AE19" s="2">
        <v>186250</v>
      </c>
      <c r="AF19" s="127">
        <v>2867.88093678719</v>
      </c>
      <c r="AG19" s="100">
        <v>885.58</v>
      </c>
      <c r="AH19" s="133"/>
      <c r="AI19" s="405"/>
      <c r="AJ19" s="405"/>
      <c r="AK19" s="405"/>
      <c r="AL19" s="405"/>
      <c r="AM19" s="405"/>
      <c r="AN19" s="405"/>
      <c r="AO19" s="405"/>
      <c r="AP19" s="405"/>
      <c r="AQ19" s="405"/>
      <c r="AR19" s="405"/>
      <c r="AS19" s="405"/>
      <c r="AT19" s="405"/>
      <c r="AU19" s="405"/>
      <c r="AV19" s="405"/>
      <c r="AW19" s="405"/>
      <c r="AX19" s="405"/>
      <c r="AY19" s="405"/>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c r="IR19" s="91"/>
      <c r="IS19" s="91"/>
      <c r="IT19" s="91"/>
      <c r="IU19" s="91"/>
      <c r="IV19" s="91"/>
    </row>
    <row r="20" spans="1:256" s="90" customFormat="1" ht="21" customHeight="1">
      <c r="A20" s="66" t="s">
        <v>140</v>
      </c>
      <c r="B20" s="127">
        <v>459223</v>
      </c>
      <c r="C20" s="127">
        <v>1958812</v>
      </c>
      <c r="D20" s="127">
        <v>970003</v>
      </c>
      <c r="E20" s="127">
        <v>988809</v>
      </c>
      <c r="F20" s="129" t="s">
        <v>23</v>
      </c>
      <c r="G20" s="129" t="s">
        <v>23</v>
      </c>
      <c r="H20" s="129" t="s">
        <v>23</v>
      </c>
      <c r="I20" s="128" t="s">
        <v>23</v>
      </c>
      <c r="J20" s="1" t="s">
        <v>23</v>
      </c>
      <c r="K20" s="1" t="s">
        <v>23</v>
      </c>
      <c r="L20" s="130">
        <v>2.86</v>
      </c>
      <c r="M20" s="104">
        <v>4.265491928757924</v>
      </c>
      <c r="N20" s="1" t="s">
        <v>23</v>
      </c>
      <c r="O20" s="127">
        <v>4304.797485880052</v>
      </c>
      <c r="P20" s="100">
        <v>455.3</v>
      </c>
      <c r="Q20" s="131"/>
      <c r="R20" s="132" t="s">
        <v>28</v>
      </c>
      <c r="S20" s="127">
        <v>865766</v>
      </c>
      <c r="T20" s="127">
        <v>2525836</v>
      </c>
      <c r="U20" s="127">
        <v>1268066</v>
      </c>
      <c r="V20" s="127">
        <v>1257770</v>
      </c>
      <c r="W20" s="127">
        <v>2511306</v>
      </c>
      <c r="X20" s="127">
        <v>1259092</v>
      </c>
      <c r="Y20" s="127">
        <v>1252214</v>
      </c>
      <c r="Z20" s="118">
        <v>14530</v>
      </c>
      <c r="AA20" s="118">
        <v>8974</v>
      </c>
      <c r="AB20" s="118">
        <v>5556</v>
      </c>
      <c r="AC20" s="102">
        <v>-0.5503920286194353</v>
      </c>
      <c r="AD20" s="101">
        <v>2.9174580660363194</v>
      </c>
      <c r="AE20" s="2">
        <v>195419</v>
      </c>
      <c r="AF20" s="127">
        <v>2855.794496076702</v>
      </c>
      <c r="AG20" s="100">
        <v>884.46</v>
      </c>
      <c r="AH20" s="133"/>
      <c r="AI20" s="405"/>
      <c r="AJ20" s="405"/>
      <c r="AK20" s="405"/>
      <c r="AL20" s="405"/>
      <c r="AM20" s="405"/>
      <c r="AN20" s="405"/>
      <c r="AO20" s="405"/>
      <c r="AP20" s="405"/>
      <c r="AQ20" s="405"/>
      <c r="AR20" s="405"/>
      <c r="AS20" s="405"/>
      <c r="AT20" s="405"/>
      <c r="AU20" s="405"/>
      <c r="AV20" s="405"/>
      <c r="AW20" s="405"/>
      <c r="AX20" s="405"/>
      <c r="AY20" s="405"/>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c r="IP20" s="91"/>
      <c r="IQ20" s="91"/>
      <c r="IR20" s="91"/>
      <c r="IS20" s="91"/>
      <c r="IT20" s="91"/>
      <c r="IU20" s="91"/>
      <c r="IV20" s="91"/>
    </row>
    <row r="21" spans="1:256" s="90" customFormat="1" ht="21" customHeight="1">
      <c r="A21" s="66" t="s">
        <v>141</v>
      </c>
      <c r="B21" s="127">
        <v>477824</v>
      </c>
      <c r="C21" s="127">
        <v>2012039</v>
      </c>
      <c r="D21" s="127">
        <v>996783</v>
      </c>
      <c r="E21" s="127">
        <v>1015256</v>
      </c>
      <c r="F21" s="129" t="s">
        <v>23</v>
      </c>
      <c r="G21" s="129" t="s">
        <v>23</v>
      </c>
      <c r="H21" s="129" t="s">
        <v>23</v>
      </c>
      <c r="I21" s="128" t="s">
        <v>23</v>
      </c>
      <c r="J21" s="1" t="s">
        <v>23</v>
      </c>
      <c r="K21" s="1" t="s">
        <v>23</v>
      </c>
      <c r="L21" s="130">
        <v>2.72</v>
      </c>
      <c r="M21" s="104">
        <v>4.210837044602196</v>
      </c>
      <c r="N21" s="1" t="s">
        <v>23</v>
      </c>
      <c r="O21" s="127">
        <v>4421.092067677433</v>
      </c>
      <c r="P21" s="100">
        <v>455.1</v>
      </c>
      <c r="Q21" s="131"/>
      <c r="R21" s="132" t="s">
        <v>166</v>
      </c>
      <c r="S21" s="127">
        <v>875173</v>
      </c>
      <c r="T21" s="127">
        <v>2513219</v>
      </c>
      <c r="U21" s="127">
        <v>1261391</v>
      </c>
      <c r="V21" s="127">
        <v>1251828</v>
      </c>
      <c r="W21" s="127">
        <v>2496115</v>
      </c>
      <c r="X21" s="127">
        <v>1250849</v>
      </c>
      <c r="Y21" s="127">
        <v>1245266</v>
      </c>
      <c r="Z21" s="118">
        <v>17104</v>
      </c>
      <c r="AA21" s="60">
        <v>10542</v>
      </c>
      <c r="AB21" s="118">
        <v>6562</v>
      </c>
      <c r="AC21" s="102">
        <v>-0.5020254900189757</v>
      </c>
      <c r="AD21" s="101">
        <v>2.871682513057418</v>
      </c>
      <c r="AE21" s="2">
        <v>206158</v>
      </c>
      <c r="AF21" s="127">
        <v>2841.947010731288</v>
      </c>
      <c r="AG21" s="134">
        <v>884.33</v>
      </c>
      <c r="AH21" s="133"/>
      <c r="AI21" s="405"/>
      <c r="AJ21" s="405"/>
      <c r="AK21" s="405"/>
      <c r="AL21" s="405"/>
      <c r="AM21" s="405"/>
      <c r="AN21" s="405"/>
      <c r="AO21" s="405"/>
      <c r="AP21" s="405"/>
      <c r="AQ21" s="405"/>
      <c r="AR21" s="405"/>
      <c r="AS21" s="405"/>
      <c r="AT21" s="405"/>
      <c r="AU21" s="405"/>
      <c r="AV21" s="405"/>
      <c r="AW21" s="405"/>
      <c r="AX21" s="405"/>
      <c r="AY21" s="405"/>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c r="IU21" s="91"/>
      <c r="IV21" s="91"/>
    </row>
    <row r="22" spans="1:256" s="90" customFormat="1" ht="21" customHeight="1">
      <c r="A22" s="132" t="s">
        <v>142</v>
      </c>
      <c r="B22" s="127">
        <v>501724</v>
      </c>
      <c r="C22" s="127">
        <v>2029853</v>
      </c>
      <c r="D22" s="127">
        <v>1005364</v>
      </c>
      <c r="E22" s="127">
        <v>1024489</v>
      </c>
      <c r="F22" s="129">
        <v>2028370</v>
      </c>
      <c r="G22" s="129" t="s">
        <v>23</v>
      </c>
      <c r="H22" s="129" t="s">
        <v>23</v>
      </c>
      <c r="I22" s="128">
        <v>1483</v>
      </c>
      <c r="J22" s="1" t="s">
        <v>23</v>
      </c>
      <c r="K22" s="1" t="s">
        <v>23</v>
      </c>
      <c r="L22" s="130">
        <v>0.89</v>
      </c>
      <c r="M22" s="104">
        <v>4.045756232510304</v>
      </c>
      <c r="N22" s="128">
        <v>61837</v>
      </c>
      <c r="O22" s="127">
        <v>4460.627170043511</v>
      </c>
      <c r="P22" s="100">
        <v>455.06</v>
      </c>
      <c r="Q22" s="131"/>
      <c r="R22" s="132" t="s">
        <v>192</v>
      </c>
      <c r="S22" s="135">
        <v>883920</v>
      </c>
      <c r="T22" s="127">
        <v>2512670</v>
      </c>
      <c r="U22" s="127">
        <v>1259705</v>
      </c>
      <c r="V22" s="127">
        <v>1252965</v>
      </c>
      <c r="W22" s="127">
        <v>2493261</v>
      </c>
      <c r="X22" s="127">
        <v>1248233</v>
      </c>
      <c r="Y22" s="127">
        <v>1245028</v>
      </c>
      <c r="Z22" s="60">
        <v>19409</v>
      </c>
      <c r="AA22" s="60">
        <v>11472</v>
      </c>
      <c r="AB22" s="60">
        <v>7937</v>
      </c>
      <c r="AC22" s="102">
        <v>-0.021849267910230948</v>
      </c>
      <c r="AD22" s="101">
        <v>2.84264413069056</v>
      </c>
      <c r="AE22" s="2">
        <v>220985</v>
      </c>
      <c r="AF22" s="127">
        <v>2842.097524007737</v>
      </c>
      <c r="AG22" s="134">
        <v>884.1</v>
      </c>
      <c r="AH22" s="133"/>
      <c r="AI22" s="405"/>
      <c r="AJ22" s="405"/>
      <c r="AK22" s="405"/>
      <c r="AL22" s="405"/>
      <c r="AM22" s="405"/>
      <c r="AN22" s="405"/>
      <c r="AO22" s="405"/>
      <c r="AP22" s="405"/>
      <c r="AQ22" s="405"/>
      <c r="AR22" s="405"/>
      <c r="AS22" s="405"/>
      <c r="AT22" s="405"/>
      <c r="AU22" s="405"/>
      <c r="AV22" s="405"/>
      <c r="AW22" s="405"/>
      <c r="AX22" s="405"/>
      <c r="AY22" s="405"/>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row>
    <row r="23" spans="1:256" s="90" customFormat="1" ht="21" customHeight="1">
      <c r="A23" s="132" t="s">
        <v>116</v>
      </c>
      <c r="B23" s="127">
        <v>521808</v>
      </c>
      <c r="C23" s="127">
        <v>2092989</v>
      </c>
      <c r="D23" s="127">
        <v>1037965</v>
      </c>
      <c r="E23" s="127">
        <v>1055024</v>
      </c>
      <c r="F23" s="129" t="s">
        <v>23</v>
      </c>
      <c r="G23" s="129" t="s">
        <v>23</v>
      </c>
      <c r="H23" s="129" t="s">
        <v>23</v>
      </c>
      <c r="I23" s="128" t="s">
        <v>23</v>
      </c>
      <c r="J23" s="1" t="s">
        <v>23</v>
      </c>
      <c r="K23" s="1" t="s">
        <v>23</v>
      </c>
      <c r="L23" s="130">
        <v>3.11</v>
      </c>
      <c r="M23" s="104">
        <v>4.0110327936712356</v>
      </c>
      <c r="N23" s="1" t="s">
        <v>23</v>
      </c>
      <c r="O23" s="127">
        <v>4595.733608537174</v>
      </c>
      <c r="P23" s="100">
        <v>455.42</v>
      </c>
      <c r="Q23" s="131"/>
      <c r="R23" s="132" t="s">
        <v>191</v>
      </c>
      <c r="S23" s="135">
        <v>894969</v>
      </c>
      <c r="T23" s="127">
        <v>2512604</v>
      </c>
      <c r="U23" s="127">
        <v>1258148</v>
      </c>
      <c r="V23" s="127">
        <v>1254456</v>
      </c>
      <c r="W23" s="127">
        <v>2492724</v>
      </c>
      <c r="X23" s="127">
        <v>1246873</v>
      </c>
      <c r="Y23" s="127">
        <v>1245851</v>
      </c>
      <c r="Z23" s="60">
        <v>19880</v>
      </c>
      <c r="AA23" s="60">
        <v>11275</v>
      </c>
      <c r="AB23" s="60">
        <v>8605</v>
      </c>
      <c r="AC23" s="102">
        <v>-0.002626687945492245</v>
      </c>
      <c r="AD23" s="101">
        <v>2.8074760131356506</v>
      </c>
      <c r="AE23" s="2">
        <v>232500</v>
      </c>
      <c r="AF23" s="127">
        <v>2841.990725031105</v>
      </c>
      <c r="AG23" s="134">
        <v>884.1</v>
      </c>
      <c r="AH23" s="133"/>
      <c r="AI23" s="405"/>
      <c r="AJ23" s="405"/>
      <c r="AK23" s="405"/>
      <c r="AL23" s="405"/>
      <c r="AM23" s="405"/>
      <c r="AN23" s="405"/>
      <c r="AO23" s="405"/>
      <c r="AP23" s="405"/>
      <c r="AQ23" s="405"/>
      <c r="AR23" s="405"/>
      <c r="AS23" s="405"/>
      <c r="AT23" s="405"/>
      <c r="AU23" s="405"/>
      <c r="AV23" s="405"/>
      <c r="AW23" s="405"/>
      <c r="AX23" s="405"/>
      <c r="AY23" s="405"/>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c r="IT23" s="91"/>
      <c r="IU23" s="91"/>
      <c r="IV23" s="91"/>
    </row>
    <row r="24" spans="1:256" s="90" customFormat="1" ht="21" customHeight="1">
      <c r="A24" s="132" t="s">
        <v>117</v>
      </c>
      <c r="B24" s="127">
        <v>540904</v>
      </c>
      <c r="C24" s="127">
        <v>2165954</v>
      </c>
      <c r="D24" s="127">
        <v>1072610</v>
      </c>
      <c r="E24" s="127">
        <v>1093344</v>
      </c>
      <c r="F24" s="136">
        <v>2164645</v>
      </c>
      <c r="G24" s="129" t="s">
        <v>23</v>
      </c>
      <c r="H24" s="129" t="s">
        <v>23</v>
      </c>
      <c r="I24" s="129">
        <v>1309</v>
      </c>
      <c r="J24" s="1" t="s">
        <v>23</v>
      </c>
      <c r="K24" s="1" t="s">
        <v>23</v>
      </c>
      <c r="L24" s="130">
        <v>3.49</v>
      </c>
      <c r="M24" s="104">
        <v>4.0043223936225285</v>
      </c>
      <c r="N24" s="1" t="s">
        <v>23</v>
      </c>
      <c r="O24" s="127">
        <v>4756.575017568517</v>
      </c>
      <c r="P24" s="100">
        <v>455.36</v>
      </c>
      <c r="Q24" s="131"/>
      <c r="R24" s="132" t="s">
        <v>242</v>
      </c>
      <c r="S24" s="127">
        <v>906470</v>
      </c>
      <c r="T24" s="127">
        <v>2509187</v>
      </c>
      <c r="U24" s="127">
        <v>1254593</v>
      </c>
      <c r="V24" s="127">
        <v>1254594</v>
      </c>
      <c r="W24" s="127">
        <v>2489781</v>
      </c>
      <c r="X24" s="128">
        <v>1243878</v>
      </c>
      <c r="Y24" s="128">
        <v>1245903</v>
      </c>
      <c r="Z24" s="60">
        <v>19406</v>
      </c>
      <c r="AA24" s="60">
        <v>10715</v>
      </c>
      <c r="AB24" s="60">
        <v>8691</v>
      </c>
      <c r="AC24" s="137">
        <v>-0.135994370780274</v>
      </c>
      <c r="AD24" s="101">
        <v>2.7680860922038235</v>
      </c>
      <c r="AE24" s="129">
        <v>242370</v>
      </c>
      <c r="AF24" s="128">
        <v>2838.222086486364</v>
      </c>
      <c r="AG24" s="131">
        <v>884.07</v>
      </c>
      <c r="AH24" s="133"/>
      <c r="AI24" s="405"/>
      <c r="AJ24" s="405"/>
      <c r="AK24" s="405"/>
      <c r="AL24" s="405"/>
      <c r="AM24" s="405"/>
      <c r="AN24" s="405"/>
      <c r="AO24" s="405"/>
      <c r="AP24" s="405"/>
      <c r="AQ24" s="405"/>
      <c r="AR24" s="405"/>
      <c r="AS24" s="405"/>
      <c r="AT24" s="405"/>
      <c r="AU24" s="405"/>
      <c r="AV24" s="405"/>
      <c r="AW24" s="405"/>
      <c r="AX24" s="405"/>
      <c r="AY24" s="405"/>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c r="IT24" s="91"/>
      <c r="IU24" s="91"/>
      <c r="IV24" s="91"/>
    </row>
    <row r="25" spans="1:256" s="90" customFormat="1" ht="21" customHeight="1">
      <c r="A25" s="132" t="s">
        <v>118</v>
      </c>
      <c r="B25" s="127">
        <v>568116</v>
      </c>
      <c r="C25" s="127">
        <v>2239418</v>
      </c>
      <c r="D25" s="127">
        <v>1112573</v>
      </c>
      <c r="E25" s="127">
        <v>1126845</v>
      </c>
      <c r="F25" s="136">
        <v>2238408</v>
      </c>
      <c r="G25" s="129" t="s">
        <v>23</v>
      </c>
      <c r="H25" s="129" t="s">
        <v>23</v>
      </c>
      <c r="I25" s="129">
        <v>1010</v>
      </c>
      <c r="J25" s="1" t="s">
        <v>23</v>
      </c>
      <c r="K25" s="1" t="s">
        <v>23</v>
      </c>
      <c r="L25" s="130">
        <v>3.39</v>
      </c>
      <c r="M25" s="104">
        <v>3.9418323018538466</v>
      </c>
      <c r="N25" s="3" t="s">
        <v>23</v>
      </c>
      <c r="O25" s="127">
        <v>4915.100302883982</v>
      </c>
      <c r="P25" s="100">
        <v>455.62</v>
      </c>
      <c r="Q25" s="131"/>
      <c r="R25" s="132" t="s">
        <v>245</v>
      </c>
      <c r="S25" s="127">
        <v>934598</v>
      </c>
      <c r="T25" s="127">
        <v>2532077</v>
      </c>
      <c r="U25" s="127">
        <v>1266569</v>
      </c>
      <c r="V25" s="127">
        <v>1265508</v>
      </c>
      <c r="W25" s="127">
        <v>2511676</v>
      </c>
      <c r="X25" s="127">
        <v>1255245</v>
      </c>
      <c r="Y25" s="127">
        <v>1256431</v>
      </c>
      <c r="Z25" s="60">
        <v>20401</v>
      </c>
      <c r="AA25" s="60">
        <v>11324</v>
      </c>
      <c r="AB25" s="60">
        <v>9077</v>
      </c>
      <c r="AC25" s="102">
        <v>0.9122476722540009</v>
      </c>
      <c r="AD25" s="101">
        <v>2.7092685839259234</v>
      </c>
      <c r="AE25" s="2">
        <v>252084</v>
      </c>
      <c r="AF25" s="127">
        <v>2864.016513969008</v>
      </c>
      <c r="AG25" s="134">
        <v>884.1</v>
      </c>
      <c r="AH25" s="133"/>
      <c r="AI25" s="405"/>
      <c r="AJ25" s="405"/>
      <c r="AK25" s="405"/>
      <c r="AL25" s="405"/>
      <c r="AM25" s="405"/>
      <c r="AN25" s="405"/>
      <c r="AO25" s="405"/>
      <c r="AP25" s="405"/>
      <c r="AQ25" s="405"/>
      <c r="AR25" s="405"/>
      <c r="AS25" s="405"/>
      <c r="AT25" s="405"/>
      <c r="AU25" s="405"/>
      <c r="AV25" s="405"/>
      <c r="AW25" s="405"/>
      <c r="AX25" s="405"/>
      <c r="AY25" s="405"/>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91"/>
      <c r="IT25" s="91"/>
      <c r="IU25" s="91"/>
      <c r="IV25" s="91"/>
    </row>
    <row r="26" spans="1:256" s="90" customFormat="1" ht="21" customHeight="1">
      <c r="A26" s="132" t="s">
        <v>119</v>
      </c>
      <c r="B26" s="127">
        <v>591138</v>
      </c>
      <c r="C26" s="127">
        <v>2288441</v>
      </c>
      <c r="D26" s="127">
        <v>1138375</v>
      </c>
      <c r="E26" s="127">
        <v>1150066</v>
      </c>
      <c r="F26" s="105">
        <v>2287200</v>
      </c>
      <c r="G26" s="1" t="s">
        <v>23</v>
      </c>
      <c r="H26" s="1" t="s">
        <v>23</v>
      </c>
      <c r="I26" s="1">
        <v>1241</v>
      </c>
      <c r="J26" s="1" t="s">
        <v>23</v>
      </c>
      <c r="K26" s="1" t="s">
        <v>23</v>
      </c>
      <c r="L26" s="130">
        <v>2.19</v>
      </c>
      <c r="M26" s="104">
        <v>3.871246646299172</v>
      </c>
      <c r="N26" s="1" t="s">
        <v>23</v>
      </c>
      <c r="O26" s="127">
        <v>5022.696545366753</v>
      </c>
      <c r="P26" s="100">
        <v>455.62</v>
      </c>
      <c r="Q26" s="131"/>
      <c r="R26" s="66" t="s">
        <v>248</v>
      </c>
      <c r="S26" s="127">
        <v>940770</v>
      </c>
      <c r="T26" s="127">
        <v>2529285</v>
      </c>
      <c r="U26" s="127">
        <v>1264028</v>
      </c>
      <c r="V26" s="127">
        <v>1265257</v>
      </c>
      <c r="W26" s="127">
        <v>2507271</v>
      </c>
      <c r="X26" s="127">
        <v>1251577</v>
      </c>
      <c r="Y26" s="127">
        <v>1255694</v>
      </c>
      <c r="Z26" s="63">
        <v>22014</v>
      </c>
      <c r="AA26" s="63">
        <v>12451</v>
      </c>
      <c r="AB26" s="63">
        <v>9563</v>
      </c>
      <c r="AC26" s="138">
        <v>-0.11026520915438195</v>
      </c>
      <c r="AD26" s="62">
        <v>2.688526419847572</v>
      </c>
      <c r="AE26" s="63">
        <v>260038</v>
      </c>
      <c r="AF26" s="127">
        <v>2862.218223791418</v>
      </c>
      <c r="AG26" s="134">
        <v>883.68</v>
      </c>
      <c r="AH26" s="133"/>
      <c r="AI26" s="405"/>
      <c r="AJ26" s="405"/>
      <c r="AK26" s="405"/>
      <c r="AL26" s="405"/>
      <c r="AM26" s="405"/>
      <c r="AN26" s="405"/>
      <c r="AO26" s="405"/>
      <c r="AP26" s="405"/>
      <c r="AQ26" s="405"/>
      <c r="AR26" s="405"/>
      <c r="AS26" s="405"/>
      <c r="AT26" s="405"/>
      <c r="AU26" s="405"/>
      <c r="AV26" s="405"/>
      <c r="AW26" s="405"/>
      <c r="AX26" s="405"/>
      <c r="AY26" s="405"/>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c r="IU26" s="91"/>
      <c r="IV26" s="91"/>
    </row>
    <row r="27" spans="1:256" s="90" customFormat="1" ht="21" customHeight="1">
      <c r="A27" s="132" t="s">
        <v>120</v>
      </c>
      <c r="B27" s="127">
        <v>597150</v>
      </c>
      <c r="C27" s="127">
        <v>2229040</v>
      </c>
      <c r="D27" s="127">
        <v>1113242</v>
      </c>
      <c r="E27" s="127">
        <v>1115798</v>
      </c>
      <c r="F27" s="105">
        <v>2227979</v>
      </c>
      <c r="G27" s="1" t="s">
        <v>23</v>
      </c>
      <c r="H27" s="1" t="s">
        <v>23</v>
      </c>
      <c r="I27" s="1">
        <v>1061</v>
      </c>
      <c r="J27" s="1" t="s">
        <v>23</v>
      </c>
      <c r="K27" s="1" t="s">
        <v>23</v>
      </c>
      <c r="L27" s="130">
        <v>-2.6</v>
      </c>
      <c r="M27" s="104">
        <v>3.7327974545759024</v>
      </c>
      <c r="N27" s="1">
        <v>82233</v>
      </c>
      <c r="O27" s="127">
        <v>4891.893078172321</v>
      </c>
      <c r="P27" s="100">
        <v>455.66</v>
      </c>
      <c r="Q27" s="131"/>
      <c r="R27" s="66" t="s">
        <v>260</v>
      </c>
      <c r="S27" s="139">
        <v>948652</v>
      </c>
      <c r="T27" s="127">
        <v>2527566</v>
      </c>
      <c r="U27" s="127">
        <v>1261529</v>
      </c>
      <c r="V27" s="127">
        <v>1266037</v>
      </c>
      <c r="W27" s="127">
        <v>2505644</v>
      </c>
      <c r="X27" s="140">
        <v>1249320</v>
      </c>
      <c r="Y27" s="140">
        <v>1256324</v>
      </c>
      <c r="Z27" s="63">
        <v>21922</v>
      </c>
      <c r="AA27" s="63">
        <v>12209</v>
      </c>
      <c r="AB27" s="63">
        <v>9713</v>
      </c>
      <c r="AC27" s="102">
        <v>-0.06796387121261542</v>
      </c>
      <c r="AD27" s="62">
        <v>2.6643763993540306</v>
      </c>
      <c r="AE27" s="63">
        <v>274152</v>
      </c>
      <c r="AF27" s="127">
        <v>2860.43479736994</v>
      </c>
      <c r="AG27" s="134">
        <v>883.63</v>
      </c>
      <c r="AH27" s="133"/>
      <c r="AI27" s="405"/>
      <c r="AJ27" s="405"/>
      <c r="AK27" s="405"/>
      <c r="AL27" s="405"/>
      <c r="AM27" s="405"/>
      <c r="AN27" s="405"/>
      <c r="AO27" s="405"/>
      <c r="AP27" s="405"/>
      <c r="AQ27" s="405"/>
      <c r="AR27" s="405"/>
      <c r="AS27" s="405"/>
      <c r="AT27" s="405"/>
      <c r="AU27" s="405"/>
      <c r="AV27" s="405"/>
      <c r="AW27" s="405"/>
      <c r="AX27" s="405"/>
      <c r="AY27" s="405"/>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c r="IV27" s="91"/>
    </row>
    <row r="28" spans="1:256" s="90" customFormat="1" ht="21" customHeight="1">
      <c r="A28" s="132" t="s">
        <v>121</v>
      </c>
      <c r="B28" s="127">
        <v>641592</v>
      </c>
      <c r="C28" s="127">
        <v>2238146</v>
      </c>
      <c r="D28" s="127">
        <v>1120471</v>
      </c>
      <c r="E28" s="127">
        <v>1117675</v>
      </c>
      <c r="F28" s="140">
        <v>2236025</v>
      </c>
      <c r="G28" s="1" t="s">
        <v>23</v>
      </c>
      <c r="H28" s="1" t="s">
        <v>23</v>
      </c>
      <c r="I28" s="1">
        <v>2121</v>
      </c>
      <c r="J28" s="1" t="s">
        <v>23</v>
      </c>
      <c r="K28" s="1" t="s">
        <v>23</v>
      </c>
      <c r="L28" s="130">
        <v>0.4068546019786019</v>
      </c>
      <c r="M28" s="104">
        <v>3.49162861729305</v>
      </c>
      <c r="N28" s="1">
        <v>86990</v>
      </c>
      <c r="O28" s="127">
        <v>4911.661692415731</v>
      </c>
      <c r="P28" s="100">
        <v>455.68</v>
      </c>
      <c r="Q28" s="131"/>
      <c r="R28" s="66" t="s">
        <v>370</v>
      </c>
      <c r="S28" s="139">
        <v>960265</v>
      </c>
      <c r="T28" s="127">
        <v>2524890</v>
      </c>
      <c r="U28" s="127">
        <v>1259143</v>
      </c>
      <c r="V28" s="127">
        <v>1265747</v>
      </c>
      <c r="W28" s="140">
        <v>2501588</v>
      </c>
      <c r="X28" s="140">
        <v>1246071</v>
      </c>
      <c r="Y28" s="140">
        <v>1255517</v>
      </c>
      <c r="Z28" s="63">
        <v>23302</v>
      </c>
      <c r="AA28" s="63">
        <v>13072</v>
      </c>
      <c r="AB28" s="63">
        <v>10230</v>
      </c>
      <c r="AC28" s="99">
        <v>-0.10587260629396028</v>
      </c>
      <c r="AD28" s="62">
        <v>2.629367934892972</v>
      </c>
      <c r="AE28" s="63">
        <v>289246</v>
      </c>
      <c r="AF28" s="127">
        <v>2857.891519898583</v>
      </c>
      <c r="AG28" s="134">
        <v>883.48</v>
      </c>
      <c r="AH28" s="141"/>
      <c r="AI28" s="405"/>
      <c r="AJ28" s="405"/>
      <c r="AK28" s="405"/>
      <c r="AL28" s="405"/>
      <c r="AM28" s="405"/>
      <c r="AN28" s="405"/>
      <c r="AO28" s="405"/>
      <c r="AP28" s="405"/>
      <c r="AQ28" s="405"/>
      <c r="AR28" s="405"/>
      <c r="AS28" s="405"/>
      <c r="AT28" s="405"/>
      <c r="AU28" s="405"/>
      <c r="AV28" s="405"/>
      <c r="AW28" s="405"/>
      <c r="AX28" s="405"/>
      <c r="AY28" s="405"/>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c r="IV28" s="91"/>
    </row>
    <row r="29" spans="1:34" ht="21" customHeight="1">
      <c r="A29" s="132" t="s">
        <v>122</v>
      </c>
      <c r="B29" s="127">
        <v>663759</v>
      </c>
      <c r="C29" s="127">
        <v>2286305</v>
      </c>
      <c r="D29" s="127">
        <v>1146002</v>
      </c>
      <c r="E29" s="127">
        <v>1140303</v>
      </c>
      <c r="F29" s="107">
        <v>2284191</v>
      </c>
      <c r="G29" s="103">
        <v>1144792</v>
      </c>
      <c r="H29" s="103">
        <v>1139399</v>
      </c>
      <c r="I29" s="103">
        <v>2114</v>
      </c>
      <c r="J29" s="103">
        <v>1210</v>
      </c>
      <c r="K29" s="103">
        <v>904</v>
      </c>
      <c r="L29" s="102">
        <v>2.15</v>
      </c>
      <c r="M29" s="101">
        <v>3.444480602146261</v>
      </c>
      <c r="N29" s="1">
        <v>94435</v>
      </c>
      <c r="O29" s="127">
        <v>5014.92651897346</v>
      </c>
      <c r="P29" s="100">
        <v>455.9</v>
      </c>
      <c r="Q29" s="131"/>
      <c r="R29" s="66" t="s">
        <v>435</v>
      </c>
      <c r="S29" s="139">
        <v>970618</v>
      </c>
      <c r="T29" s="127">
        <v>2518467</v>
      </c>
      <c r="U29" s="127">
        <v>1255516</v>
      </c>
      <c r="V29" s="127">
        <v>1262951</v>
      </c>
      <c r="W29" s="140">
        <v>2493264</v>
      </c>
      <c r="X29" s="140">
        <v>1241119</v>
      </c>
      <c r="Y29" s="140">
        <v>1252145</v>
      </c>
      <c r="Z29" s="63">
        <v>25203</v>
      </c>
      <c r="AA29" s="63">
        <v>14397</v>
      </c>
      <c r="AB29" s="63">
        <v>10806</v>
      </c>
      <c r="AC29" s="99">
        <v>-0.25438731984363677</v>
      </c>
      <c r="AD29" s="62">
        <v>2.5947046108767817</v>
      </c>
      <c r="AE29" s="63">
        <v>303537</v>
      </c>
      <c r="AF29" s="127">
        <v>2850.4278244335287</v>
      </c>
      <c r="AG29" s="134">
        <v>883.54</v>
      </c>
      <c r="AH29" s="133"/>
    </row>
    <row r="30" spans="1:34" ht="21" customHeight="1">
      <c r="A30" s="132" t="s">
        <v>123</v>
      </c>
      <c r="B30" s="127">
        <v>683790</v>
      </c>
      <c r="C30" s="127">
        <v>2315353</v>
      </c>
      <c r="D30" s="127">
        <v>1162392</v>
      </c>
      <c r="E30" s="127">
        <v>1152961</v>
      </c>
      <c r="F30" s="127">
        <v>2312166</v>
      </c>
      <c r="G30" s="103">
        <v>1160365</v>
      </c>
      <c r="H30" s="103">
        <v>1151801</v>
      </c>
      <c r="I30" s="142">
        <v>3187</v>
      </c>
      <c r="J30" s="103">
        <v>2027</v>
      </c>
      <c r="K30" s="103">
        <v>1160</v>
      </c>
      <c r="L30" s="102">
        <v>1.27</v>
      </c>
      <c r="M30" s="101">
        <v>3.3860585852381577</v>
      </c>
      <c r="N30" s="1">
        <v>98141</v>
      </c>
      <c r="O30" s="127">
        <v>5078.642246106602</v>
      </c>
      <c r="P30" s="100">
        <v>455.9</v>
      </c>
      <c r="Q30" s="131"/>
      <c r="R30" s="66" t="s">
        <v>436</v>
      </c>
      <c r="S30" s="143">
        <v>982360</v>
      </c>
      <c r="T30" s="127">
        <v>2513970</v>
      </c>
      <c r="U30" s="127">
        <v>1252332</v>
      </c>
      <c r="V30" s="127">
        <v>1261638</v>
      </c>
      <c r="W30" s="127">
        <v>2487829</v>
      </c>
      <c r="X30" s="143">
        <v>1237291</v>
      </c>
      <c r="Y30" s="143">
        <v>1250538</v>
      </c>
      <c r="Z30" s="144">
        <v>26141</v>
      </c>
      <c r="AA30" s="145">
        <v>15041</v>
      </c>
      <c r="AB30" s="145">
        <v>11100</v>
      </c>
      <c r="AC30" s="99">
        <v>-0.18</v>
      </c>
      <c r="AD30" s="62">
        <v>2.53</v>
      </c>
      <c r="AE30" s="146">
        <v>316122</v>
      </c>
      <c r="AF30" s="127">
        <v>2845</v>
      </c>
      <c r="AG30" s="126">
        <v>883.56</v>
      </c>
      <c r="AH30" s="133"/>
    </row>
    <row r="31" spans="1:34" ht="21" customHeight="1">
      <c r="A31" s="132" t="s">
        <v>125</v>
      </c>
      <c r="B31" s="127">
        <v>702988</v>
      </c>
      <c r="C31" s="127">
        <v>2346956</v>
      </c>
      <c r="D31" s="127">
        <v>1178969</v>
      </c>
      <c r="E31" s="127">
        <v>1167987</v>
      </c>
      <c r="F31" s="127">
        <v>2342680</v>
      </c>
      <c r="G31" s="103">
        <v>1176372</v>
      </c>
      <c r="H31" s="103">
        <v>1166308</v>
      </c>
      <c r="I31" s="142">
        <v>4276</v>
      </c>
      <c r="J31" s="103">
        <v>2597</v>
      </c>
      <c r="K31" s="103">
        <v>1679</v>
      </c>
      <c r="L31" s="102">
        <v>1.36</v>
      </c>
      <c r="M31" s="101">
        <v>3.338543474426306</v>
      </c>
      <c r="N31" s="1">
        <v>102284</v>
      </c>
      <c r="O31" s="127">
        <v>5144.915272814959</v>
      </c>
      <c r="P31" s="100">
        <v>456.17</v>
      </c>
      <c r="Q31" s="131"/>
      <c r="R31" s="66" t="s">
        <v>463</v>
      </c>
      <c r="S31" s="139">
        <v>994220</v>
      </c>
      <c r="T31" s="127">
        <v>2511050</v>
      </c>
      <c r="U31" s="127">
        <v>1249381</v>
      </c>
      <c r="V31" s="127">
        <v>1261669</v>
      </c>
      <c r="W31" s="140">
        <v>2484557</v>
      </c>
      <c r="X31" s="140">
        <v>1234169</v>
      </c>
      <c r="Y31" s="140">
        <v>1250388</v>
      </c>
      <c r="Z31" s="63">
        <v>26493</v>
      </c>
      <c r="AA31" s="63">
        <v>15212</v>
      </c>
      <c r="AB31" s="63">
        <v>11281</v>
      </c>
      <c r="AC31" s="99">
        <v>-0.1161509484997832</v>
      </c>
      <c r="AD31" s="101">
        <v>2.499001227092595</v>
      </c>
      <c r="AE31" s="63">
        <v>328901</v>
      </c>
      <c r="AF31" s="127">
        <v>2841.968853275386</v>
      </c>
      <c r="AG31" s="134">
        <v>883.56</v>
      </c>
      <c r="AH31" s="133"/>
    </row>
    <row r="32" spans="1:34" ht="21" customHeight="1">
      <c r="A32" s="132"/>
      <c r="B32" s="127"/>
      <c r="C32" s="127"/>
      <c r="D32" s="127"/>
      <c r="E32" s="127"/>
      <c r="F32" s="127"/>
      <c r="G32" s="103"/>
      <c r="H32" s="103"/>
      <c r="I32" s="142"/>
      <c r="J32" s="103"/>
      <c r="K32" s="103"/>
      <c r="L32" s="102"/>
      <c r="M32" s="101"/>
      <c r="N32" s="1"/>
      <c r="O32" s="127"/>
      <c r="P32" s="100"/>
      <c r="Q32" s="131"/>
      <c r="R32" s="66" t="s">
        <v>464</v>
      </c>
      <c r="S32" s="143">
        <v>1006753</v>
      </c>
      <c r="T32" s="127">
        <v>2501673</v>
      </c>
      <c r="U32" s="127">
        <v>1242733</v>
      </c>
      <c r="V32" s="127">
        <v>1258940</v>
      </c>
      <c r="W32" s="127">
        <v>2475231</v>
      </c>
      <c r="X32" s="143">
        <v>1227814</v>
      </c>
      <c r="Y32" s="143">
        <v>1247417</v>
      </c>
      <c r="Z32" s="144">
        <v>26442</v>
      </c>
      <c r="AA32" s="145">
        <v>14919</v>
      </c>
      <c r="AB32" s="145">
        <v>11523</v>
      </c>
      <c r="AC32" s="99">
        <f>(T32-T31)/T31*100</f>
        <v>-0.3734294418669481</v>
      </c>
      <c r="AD32" s="101">
        <f>W32/S32</f>
        <v>2.4586278858866075</v>
      </c>
      <c r="AE32" s="146">
        <v>347459</v>
      </c>
      <c r="AF32" s="127">
        <f>T32/AG32</f>
        <v>2831.227931190584</v>
      </c>
      <c r="AG32" s="381">
        <v>883.6</v>
      </c>
      <c r="AH32" s="133"/>
    </row>
    <row r="33" spans="1:34" ht="21" customHeight="1">
      <c r="A33" s="132"/>
      <c r="B33" s="127"/>
      <c r="C33" s="127"/>
      <c r="D33" s="127"/>
      <c r="E33" s="127"/>
      <c r="F33" s="127"/>
      <c r="G33" s="103"/>
      <c r="H33" s="103"/>
      <c r="I33" s="142"/>
      <c r="J33" s="103"/>
      <c r="K33" s="103"/>
      <c r="L33" s="102"/>
      <c r="M33" s="101"/>
      <c r="N33" s="1"/>
      <c r="O33" s="127"/>
      <c r="P33" s="100"/>
      <c r="Q33" s="131"/>
      <c r="R33" s="66" t="s">
        <v>610</v>
      </c>
      <c r="S33" s="667">
        <v>1021266</v>
      </c>
      <c r="T33" s="667">
        <v>2489802</v>
      </c>
      <c r="U33" s="667">
        <v>1234848</v>
      </c>
      <c r="V33" s="667">
        <v>1254954</v>
      </c>
      <c r="W33" s="667">
        <v>2461769</v>
      </c>
      <c r="X33" s="667">
        <v>1219342</v>
      </c>
      <c r="Y33" s="667">
        <v>1242427</v>
      </c>
      <c r="Z33" s="668">
        <v>28033</v>
      </c>
      <c r="AA33" s="668">
        <v>15506</v>
      </c>
      <c r="AB33" s="668">
        <v>12527</v>
      </c>
      <c r="AC33" s="99">
        <f>(T33-T32)/T32*100</f>
        <v>-0.4745224495767432</v>
      </c>
      <c r="AD33" s="669">
        <v>2.4105071548450647</v>
      </c>
      <c r="AE33" s="670">
        <v>362934</v>
      </c>
      <c r="AF33" s="671">
        <v>2818.0482614994567</v>
      </c>
      <c r="AG33" s="672">
        <v>883.52</v>
      </c>
      <c r="AH33" s="133"/>
    </row>
    <row r="34" spans="1:34" ht="21" customHeight="1">
      <c r="A34" s="132"/>
      <c r="B34" s="127"/>
      <c r="C34" s="127"/>
      <c r="D34" s="127"/>
      <c r="E34" s="127"/>
      <c r="F34" s="127"/>
      <c r="G34" s="103"/>
      <c r="H34" s="103"/>
      <c r="I34" s="142"/>
      <c r="J34" s="103"/>
      <c r="K34" s="103"/>
      <c r="L34" s="102"/>
      <c r="M34" s="101"/>
      <c r="N34" s="1"/>
      <c r="O34" s="127"/>
      <c r="P34" s="100"/>
      <c r="Q34" s="131"/>
      <c r="R34" s="747" t="s">
        <v>747</v>
      </c>
      <c r="S34" s="748">
        <v>1031251</v>
      </c>
      <c r="T34" s="748">
        <v>2468222</v>
      </c>
      <c r="U34" s="748">
        <v>1221693</v>
      </c>
      <c r="V34" s="748">
        <v>1246529</v>
      </c>
      <c r="W34" s="748">
        <v>2438031</v>
      </c>
      <c r="X34" s="748">
        <v>1205286</v>
      </c>
      <c r="Y34" s="748">
        <v>1232745</v>
      </c>
      <c r="Z34" s="749">
        <v>30191</v>
      </c>
      <c r="AA34" s="749">
        <v>16407</v>
      </c>
      <c r="AB34" s="749">
        <v>13784</v>
      </c>
      <c r="AC34" s="750">
        <v>-0.87</v>
      </c>
      <c r="AD34" s="751">
        <v>2.36</v>
      </c>
      <c r="AE34" s="752">
        <v>379277</v>
      </c>
      <c r="AF34" s="753">
        <v>2794</v>
      </c>
      <c r="AG34" s="754">
        <v>883.52</v>
      </c>
      <c r="AH34" s="133"/>
    </row>
    <row r="35" spans="1:34" ht="9" customHeight="1">
      <c r="A35" s="147"/>
      <c r="B35" s="148"/>
      <c r="C35" s="148"/>
      <c r="D35" s="148"/>
      <c r="E35" s="148"/>
      <c r="F35" s="149"/>
      <c r="G35" s="97"/>
      <c r="H35" s="97"/>
      <c r="I35" s="97"/>
      <c r="J35" s="97"/>
      <c r="K35" s="97"/>
      <c r="L35" s="150"/>
      <c r="M35" s="98"/>
      <c r="N35" s="97"/>
      <c r="O35" s="148"/>
      <c r="P35" s="96"/>
      <c r="Q35" s="131"/>
      <c r="R35" s="69"/>
      <c r="S35" s="151"/>
      <c r="T35" s="148"/>
      <c r="U35" s="148"/>
      <c r="V35" s="148"/>
      <c r="W35" s="149"/>
      <c r="X35" s="149"/>
      <c r="Y35" s="149"/>
      <c r="Z35" s="59"/>
      <c r="AA35" s="59"/>
      <c r="AB35" s="59"/>
      <c r="AC35" s="95"/>
      <c r="AD35" s="152"/>
      <c r="AE35" s="59"/>
      <c r="AF35" s="148"/>
      <c r="AG35" s="153"/>
      <c r="AH35" s="133"/>
    </row>
    <row r="36" spans="1:29" s="408" customFormat="1" ht="15.75" customHeight="1">
      <c r="A36" s="70" t="s">
        <v>542</v>
      </c>
      <c r="B36" s="143"/>
      <c r="C36" s="143"/>
      <c r="D36" s="143"/>
      <c r="E36" s="154" t="s">
        <v>9</v>
      </c>
      <c r="F36" s="154"/>
      <c r="G36" s="154"/>
      <c r="H36" s="154"/>
      <c r="I36" s="154"/>
      <c r="J36" s="154"/>
      <c r="K36" s="154"/>
      <c r="L36" s="119"/>
      <c r="M36" s="155"/>
      <c r="N36" s="154"/>
      <c r="O36" s="143"/>
      <c r="P36" s="143"/>
      <c r="Q36" s="127"/>
      <c r="AC36" s="409"/>
    </row>
    <row r="37" spans="1:34" ht="13.5">
      <c r="A37" s="70" t="s">
        <v>543</v>
      </c>
      <c r="B37" s="118"/>
      <c r="C37" s="118"/>
      <c r="D37" s="118"/>
      <c r="E37" s="118"/>
      <c r="F37" s="118"/>
      <c r="G37" s="118"/>
      <c r="H37" s="118"/>
      <c r="I37" s="118"/>
      <c r="J37" s="118"/>
      <c r="K37" s="118"/>
      <c r="L37" s="156"/>
      <c r="M37" s="157"/>
      <c r="N37" s="118"/>
      <c r="O37" s="118"/>
      <c r="P37" s="118"/>
      <c r="Q37" s="60"/>
      <c r="R37" s="408"/>
      <c r="S37" s="408"/>
      <c r="T37" s="408"/>
      <c r="U37" s="408"/>
      <c r="V37" s="408"/>
      <c r="W37" s="408"/>
      <c r="X37" s="408"/>
      <c r="Y37" s="408"/>
      <c r="Z37" s="408"/>
      <c r="AA37" s="408"/>
      <c r="AB37" s="408"/>
      <c r="AC37" s="408"/>
      <c r="AD37" s="408"/>
      <c r="AE37" s="408"/>
      <c r="AF37" s="408"/>
      <c r="AG37" s="408"/>
      <c r="AH37" s="408"/>
    </row>
    <row r="38" spans="1:34" ht="13.5">
      <c r="A38" s="126" t="s">
        <v>544</v>
      </c>
      <c r="B38" s="408"/>
      <c r="C38" s="408"/>
      <c r="D38" s="408"/>
      <c r="E38" s="408"/>
      <c r="F38" s="408"/>
      <c r="G38" s="408"/>
      <c r="H38" s="408"/>
      <c r="I38" s="408"/>
      <c r="J38" s="408"/>
      <c r="K38" s="408"/>
      <c r="L38" s="158"/>
      <c r="M38" s="410"/>
      <c r="N38" s="408"/>
      <c r="O38" s="408"/>
      <c r="P38" s="408"/>
      <c r="Q38" s="411"/>
      <c r="R38" s="408"/>
      <c r="S38" s="408"/>
      <c r="T38" s="408"/>
      <c r="U38" s="408"/>
      <c r="V38" s="408"/>
      <c r="W38" s="408"/>
      <c r="X38" s="408"/>
      <c r="Y38" s="408"/>
      <c r="Z38" s="408"/>
      <c r="AA38" s="408"/>
      <c r="AB38" s="408"/>
      <c r="AC38" s="409"/>
      <c r="AD38" s="408"/>
      <c r="AE38" s="408"/>
      <c r="AF38" s="408"/>
      <c r="AG38" s="408"/>
      <c r="AH38" s="408"/>
    </row>
    <row r="39" spans="1:34" ht="13.5">
      <c r="A39" s="126" t="s">
        <v>545</v>
      </c>
      <c r="B39" s="408"/>
      <c r="C39" s="408"/>
      <c r="D39" s="408"/>
      <c r="E39" s="408"/>
      <c r="F39" s="408"/>
      <c r="G39" s="408"/>
      <c r="H39" s="408"/>
      <c r="I39" s="408"/>
      <c r="J39" s="408"/>
      <c r="K39" s="408"/>
      <c r="L39" s="158"/>
      <c r="M39" s="410"/>
      <c r="N39" s="408"/>
      <c r="O39" s="408"/>
      <c r="P39" s="408"/>
      <c r="Q39" s="411"/>
      <c r="R39" s="408"/>
      <c r="S39" s="408"/>
      <c r="T39" s="408"/>
      <c r="U39" s="408"/>
      <c r="V39" s="408"/>
      <c r="W39" s="408"/>
      <c r="X39" s="408"/>
      <c r="Y39" s="408"/>
      <c r="Z39" s="408"/>
      <c r="AA39" s="408"/>
      <c r="AB39" s="408"/>
      <c r="AC39" s="409"/>
      <c r="AD39" s="408"/>
      <c r="AE39" s="408"/>
      <c r="AF39" s="408"/>
      <c r="AG39" s="408"/>
      <c r="AH39" s="408"/>
    </row>
    <row r="40" spans="1:34" ht="13.5">
      <c r="A40" s="408"/>
      <c r="B40" s="408"/>
      <c r="C40" s="408"/>
      <c r="D40" s="408"/>
      <c r="E40" s="408"/>
      <c r="F40" s="408"/>
      <c r="G40" s="408"/>
      <c r="H40" s="408"/>
      <c r="I40" s="408"/>
      <c r="J40" s="408"/>
      <c r="K40" s="408"/>
      <c r="L40" s="158"/>
      <c r="M40" s="410"/>
      <c r="N40" s="408"/>
      <c r="O40" s="408"/>
      <c r="P40" s="408"/>
      <c r="Q40" s="411"/>
      <c r="R40" s="408"/>
      <c r="S40" s="408"/>
      <c r="T40" s="408"/>
      <c r="U40" s="408"/>
      <c r="V40" s="408"/>
      <c r="W40" s="408"/>
      <c r="X40" s="408"/>
      <c r="Y40" s="408"/>
      <c r="Z40" s="408"/>
      <c r="AA40" s="408"/>
      <c r="AB40" s="408"/>
      <c r="AC40" s="409"/>
      <c r="AD40" s="408"/>
      <c r="AE40" s="408"/>
      <c r="AF40" s="408"/>
      <c r="AG40" s="408"/>
      <c r="AH40" s="408"/>
    </row>
    <row r="41" spans="1:34" ht="13.5">
      <c r="A41" s="408"/>
      <c r="B41" s="408"/>
      <c r="C41" s="408"/>
      <c r="D41" s="408"/>
      <c r="E41" s="408"/>
      <c r="F41" s="408"/>
      <c r="G41" s="408"/>
      <c r="H41" s="408"/>
      <c r="I41" s="408"/>
      <c r="J41" s="408"/>
      <c r="K41" s="408"/>
      <c r="L41" s="158"/>
      <c r="M41" s="410"/>
      <c r="N41" s="408"/>
      <c r="O41" s="408"/>
      <c r="P41" s="408"/>
      <c r="Q41" s="411"/>
      <c r="R41" s="408"/>
      <c r="S41" s="408"/>
      <c r="T41" s="408"/>
      <c r="U41" s="408"/>
      <c r="V41" s="408"/>
      <c r="W41" s="408"/>
      <c r="X41" s="408"/>
      <c r="Y41" s="408"/>
      <c r="Z41" s="408"/>
      <c r="AA41" s="408"/>
      <c r="AB41" s="408"/>
      <c r="AC41" s="409"/>
      <c r="AD41" s="408"/>
      <c r="AE41" s="408"/>
      <c r="AF41" s="408"/>
      <c r="AG41" s="408"/>
      <c r="AH41" s="408"/>
    </row>
  </sheetData>
  <sheetProtection/>
  <mergeCells count="24">
    <mergeCell ref="A7:A9"/>
    <mergeCell ref="B7:B9"/>
    <mergeCell ref="C7:K7"/>
    <mergeCell ref="L7:L9"/>
    <mergeCell ref="M7:M9"/>
    <mergeCell ref="C8:C9"/>
    <mergeCell ref="F8:F9"/>
    <mergeCell ref="I8:I9"/>
    <mergeCell ref="J8:K8"/>
    <mergeCell ref="AE7:AE9"/>
    <mergeCell ref="AF7:AF9"/>
    <mergeCell ref="Z8:Z9"/>
    <mergeCell ref="AG8:AG9"/>
    <mergeCell ref="O7:O9"/>
    <mergeCell ref="R7:R9"/>
    <mergeCell ref="S7:S9"/>
    <mergeCell ref="T8:T9"/>
    <mergeCell ref="P8:P9"/>
    <mergeCell ref="T4:V4"/>
    <mergeCell ref="W8:W9"/>
    <mergeCell ref="T7:AB7"/>
    <mergeCell ref="AC7:AC9"/>
    <mergeCell ref="AD7:AD9"/>
    <mergeCell ref="N7:N9"/>
  </mergeCells>
  <printOptions/>
  <pageMargins left="0.15748031496062992" right="0.15748031496062992" top="0.3937007874015748" bottom="0.2362204724409449" header="0.5118110236220472" footer="0.2362204724409449"/>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AS58"/>
  <sheetViews>
    <sheetView zoomScalePageLayoutView="0" workbookViewId="0" topLeftCell="A1">
      <pane xSplit="1" ySplit="3" topLeftCell="AB7" activePane="bottomRight" state="frozen"/>
      <selection pane="topLeft" activeCell="A1" sqref="A1"/>
      <selection pane="topRight" activeCell="B1" sqref="B1"/>
      <selection pane="bottomLeft" activeCell="A7" sqref="A7"/>
      <selection pane="bottomRight" activeCell="AL27" sqref="AL27"/>
    </sheetView>
  </sheetViews>
  <sheetFormatPr defaultColWidth="8.88671875" defaultRowHeight="13.5"/>
  <cols>
    <col min="1" max="1" width="9.5546875" style="9" customWidth="1"/>
    <col min="2" max="2" width="7.99609375" style="9" customWidth="1"/>
    <col min="3" max="4" width="6.77734375" style="9" customWidth="1"/>
    <col min="5" max="5" width="6.88671875" style="9" customWidth="1"/>
    <col min="6" max="7" width="6.4453125" style="9" customWidth="1"/>
    <col min="8" max="9" width="6.5546875" style="9" customWidth="1"/>
    <col min="10" max="11" width="6.3359375" style="9" customWidth="1"/>
    <col min="12" max="14" width="6.77734375" style="9" customWidth="1"/>
    <col min="15" max="15" width="8.5546875" style="9" customWidth="1"/>
    <col min="16" max="16" width="6.10546875" style="9" customWidth="1"/>
    <col min="17" max="17" width="6.5546875" style="9" customWidth="1"/>
    <col min="18" max="21" width="6.77734375" style="9" customWidth="1"/>
    <col min="22" max="22" width="7.10546875" style="9" customWidth="1"/>
    <col min="23" max="26" width="6.77734375" style="9" customWidth="1"/>
    <col min="27" max="27" width="8.88671875" style="9" customWidth="1"/>
    <col min="28" max="38" width="6.77734375" style="9" customWidth="1"/>
    <col min="39" max="16384" width="8.88671875" style="9" customWidth="1"/>
  </cols>
  <sheetData>
    <row r="1" ht="13.5"/>
    <row r="2" spans="1:23" s="4" customFormat="1" ht="21" customHeight="1">
      <c r="A2" s="420" t="s">
        <v>422</v>
      </c>
      <c r="C2" s="11"/>
      <c r="W2" s="329"/>
    </row>
    <row r="3" s="4" customFormat="1" ht="14.25" customHeight="1"/>
    <row r="4" spans="1:25" s="4" customFormat="1" ht="21.75" customHeight="1">
      <c r="A4" s="328" t="s">
        <v>562</v>
      </c>
      <c r="C4" s="320"/>
      <c r="D4" s="320"/>
      <c r="E4" s="327" t="s">
        <v>9</v>
      </c>
      <c r="F4" s="327"/>
      <c r="G4" s="327"/>
      <c r="H4" s="320"/>
      <c r="I4" s="320"/>
      <c r="J4" s="320"/>
      <c r="K4" s="320"/>
      <c r="L4" s="320"/>
      <c r="M4" s="320"/>
      <c r="N4" s="327" t="s">
        <v>9</v>
      </c>
      <c r="O4" s="320"/>
      <c r="P4" s="320"/>
      <c r="Q4" s="320"/>
      <c r="R4" s="320"/>
      <c r="S4" s="320"/>
      <c r="T4" s="320"/>
      <c r="U4" s="320"/>
      <c r="V4" s="320"/>
      <c r="W4" s="320"/>
      <c r="X4" s="320"/>
      <c r="Y4" s="320"/>
    </row>
    <row r="5" spans="1:38" s="6" customFormat="1" ht="19.5" customHeight="1">
      <c r="A5" s="1050" t="s">
        <v>421</v>
      </c>
      <c r="B5" s="1051" t="s">
        <v>175</v>
      </c>
      <c r="C5" s="1059" t="s">
        <v>420</v>
      </c>
      <c r="D5" s="1059"/>
      <c r="E5" s="1059"/>
      <c r="F5" s="1059"/>
      <c r="G5" s="1059"/>
      <c r="H5" s="1059"/>
      <c r="I5" s="1059"/>
      <c r="J5" s="1059"/>
      <c r="K5" s="1059"/>
      <c r="L5" s="1059"/>
      <c r="M5" s="1059" t="s">
        <v>419</v>
      </c>
      <c r="N5" s="1059"/>
      <c r="O5" s="1059"/>
      <c r="P5" s="1059"/>
      <c r="Q5" s="1059"/>
      <c r="R5" s="1059"/>
      <c r="S5" s="1060" t="s">
        <v>418</v>
      </c>
      <c r="T5" s="1061"/>
      <c r="U5" s="1061"/>
      <c r="V5" s="1062"/>
      <c r="W5" s="1063" t="s">
        <v>176</v>
      </c>
      <c r="X5" s="1063" t="s">
        <v>177</v>
      </c>
      <c r="Y5" s="1063" t="s">
        <v>417</v>
      </c>
      <c r="Z5" s="1051" t="s">
        <v>178</v>
      </c>
      <c r="AA5" s="1066" t="s">
        <v>416</v>
      </c>
      <c r="AB5" s="1051" t="s">
        <v>415</v>
      </c>
      <c r="AC5" s="1051" t="s">
        <v>179</v>
      </c>
      <c r="AD5" s="1066" t="s">
        <v>414</v>
      </c>
      <c r="AE5" s="1066" t="s">
        <v>413</v>
      </c>
      <c r="AF5" s="1040" t="s">
        <v>412</v>
      </c>
      <c r="AG5" s="1068" t="s">
        <v>411</v>
      </c>
      <c r="AH5" s="1068"/>
      <c r="AI5" s="1068"/>
      <c r="AJ5" s="1068"/>
      <c r="AK5" s="1068"/>
      <c r="AL5" s="1069"/>
    </row>
    <row r="6" spans="1:38" s="326" customFormat="1" ht="19.5" customHeight="1">
      <c r="A6" s="1050"/>
      <c r="B6" s="1051"/>
      <c r="C6" s="1063" t="s">
        <v>180</v>
      </c>
      <c r="D6" s="1063" t="s">
        <v>391</v>
      </c>
      <c r="E6" s="1063" t="s">
        <v>410</v>
      </c>
      <c r="F6" s="1063" t="s">
        <v>409</v>
      </c>
      <c r="G6" s="1063"/>
      <c r="H6" s="1063" t="s">
        <v>408</v>
      </c>
      <c r="I6" s="1063"/>
      <c r="J6" s="1063"/>
      <c r="K6" s="1063" t="s">
        <v>407</v>
      </c>
      <c r="L6" s="1063"/>
      <c r="M6" s="1063" t="s">
        <v>181</v>
      </c>
      <c r="N6" s="1063" t="s">
        <v>182</v>
      </c>
      <c r="O6" s="1064" t="s">
        <v>406</v>
      </c>
      <c r="P6" s="1063" t="s">
        <v>405</v>
      </c>
      <c r="Q6" s="1063" t="s">
        <v>183</v>
      </c>
      <c r="R6" s="1063" t="s">
        <v>404</v>
      </c>
      <c r="S6" s="1063" t="s">
        <v>403</v>
      </c>
      <c r="T6" s="1063" t="s">
        <v>184</v>
      </c>
      <c r="U6" s="1065" t="s">
        <v>402</v>
      </c>
      <c r="V6" s="1063" t="s">
        <v>401</v>
      </c>
      <c r="W6" s="1063"/>
      <c r="X6" s="1063"/>
      <c r="Y6" s="1063"/>
      <c r="Z6" s="1051"/>
      <c r="AA6" s="1066"/>
      <c r="AB6" s="1051" t="s">
        <v>185</v>
      </c>
      <c r="AC6" s="1051"/>
      <c r="AD6" s="1066"/>
      <c r="AE6" s="1066"/>
      <c r="AF6" s="1067"/>
      <c r="AG6" s="1051" t="s">
        <v>400</v>
      </c>
      <c r="AH6" s="1051" t="s">
        <v>186</v>
      </c>
      <c r="AI6" s="1051" t="s">
        <v>187</v>
      </c>
      <c r="AJ6" s="1051" t="s">
        <v>188</v>
      </c>
      <c r="AK6" s="1051" t="s">
        <v>189</v>
      </c>
      <c r="AL6" s="1057" t="s">
        <v>399</v>
      </c>
    </row>
    <row r="7" spans="1:38" s="6" customFormat="1" ht="19.5" customHeight="1">
      <c r="A7" s="1050"/>
      <c r="B7" s="1051"/>
      <c r="C7" s="1063"/>
      <c r="D7" s="1063"/>
      <c r="E7" s="1063"/>
      <c r="F7" s="325" t="s">
        <v>398</v>
      </c>
      <c r="G7" s="325" t="s">
        <v>391</v>
      </c>
      <c r="H7" s="324" t="s">
        <v>397</v>
      </c>
      <c r="I7" s="324" t="s">
        <v>391</v>
      </c>
      <c r="J7" s="324" t="s">
        <v>396</v>
      </c>
      <c r="K7" s="324" t="s">
        <v>66</v>
      </c>
      <c r="L7" s="324" t="s">
        <v>190</v>
      </c>
      <c r="M7" s="1063"/>
      <c r="N7" s="1063"/>
      <c r="O7" s="1064"/>
      <c r="P7" s="1063"/>
      <c r="Q7" s="1063"/>
      <c r="R7" s="1063"/>
      <c r="S7" s="1063"/>
      <c r="T7" s="1063"/>
      <c r="U7" s="1065"/>
      <c r="V7" s="1063"/>
      <c r="W7" s="1063"/>
      <c r="X7" s="1063"/>
      <c r="Y7" s="1063"/>
      <c r="Z7" s="1051"/>
      <c r="AA7" s="1066"/>
      <c r="AB7" s="1051"/>
      <c r="AC7" s="1051"/>
      <c r="AD7" s="1066"/>
      <c r="AE7" s="1066"/>
      <c r="AF7" s="1041"/>
      <c r="AG7" s="1051"/>
      <c r="AH7" s="1051"/>
      <c r="AI7" s="1051"/>
      <c r="AJ7" s="1051"/>
      <c r="AK7" s="1051"/>
      <c r="AL7" s="1057"/>
    </row>
    <row r="8" spans="1:38" s="6" customFormat="1" ht="21.75" customHeight="1">
      <c r="A8" s="302" t="s">
        <v>242</v>
      </c>
      <c r="B8" s="323">
        <v>775</v>
      </c>
      <c r="C8" s="354">
        <v>2</v>
      </c>
      <c r="D8" s="354">
        <v>8</v>
      </c>
      <c r="E8" s="354">
        <v>143</v>
      </c>
      <c r="F8" s="354">
        <v>3</v>
      </c>
      <c r="G8" s="354">
        <v>9</v>
      </c>
      <c r="H8" s="354">
        <v>0</v>
      </c>
      <c r="I8" s="354">
        <v>0</v>
      </c>
      <c r="J8" s="354">
        <v>2</v>
      </c>
      <c r="K8" s="354">
        <v>19</v>
      </c>
      <c r="L8" s="354">
        <v>6</v>
      </c>
      <c r="M8" s="354">
        <v>2</v>
      </c>
      <c r="N8" s="354">
        <v>9</v>
      </c>
      <c r="O8" s="354">
        <v>109</v>
      </c>
      <c r="P8" s="354">
        <v>2</v>
      </c>
      <c r="Q8" s="354">
        <v>7</v>
      </c>
      <c r="R8" s="354">
        <v>46</v>
      </c>
      <c r="S8" s="354">
        <v>4</v>
      </c>
      <c r="T8" s="354">
        <v>3</v>
      </c>
      <c r="U8" s="354">
        <v>3</v>
      </c>
      <c r="V8" s="354">
        <v>3</v>
      </c>
      <c r="W8" s="354">
        <v>1</v>
      </c>
      <c r="X8" s="354">
        <v>6</v>
      </c>
      <c r="Y8" s="354">
        <v>96</v>
      </c>
      <c r="Z8" s="323">
        <v>4</v>
      </c>
      <c r="AA8" s="323">
        <v>1</v>
      </c>
      <c r="AB8" s="323">
        <v>30</v>
      </c>
      <c r="AC8" s="323">
        <v>14</v>
      </c>
      <c r="AD8" s="323">
        <v>10</v>
      </c>
      <c r="AE8" s="323">
        <v>5</v>
      </c>
      <c r="AF8" s="323">
        <v>3</v>
      </c>
      <c r="AG8" s="323">
        <v>119</v>
      </c>
      <c r="AH8" s="323">
        <v>2</v>
      </c>
      <c r="AI8" s="323">
        <v>27</v>
      </c>
      <c r="AJ8" s="323">
        <v>8</v>
      </c>
      <c r="AK8" s="3">
        <v>2</v>
      </c>
      <c r="AL8" s="323">
        <v>68</v>
      </c>
    </row>
    <row r="9" spans="1:38" s="6" customFormat="1" ht="21.75" customHeight="1">
      <c r="A9" s="66" t="s">
        <v>245</v>
      </c>
      <c r="B9" s="63">
        <v>763</v>
      </c>
      <c r="C9" s="355">
        <v>2</v>
      </c>
      <c r="D9" s="355">
        <v>8</v>
      </c>
      <c r="E9" s="355">
        <v>143</v>
      </c>
      <c r="F9" s="355">
        <v>3</v>
      </c>
      <c r="G9" s="355">
        <v>9</v>
      </c>
      <c r="H9" s="355">
        <v>0</v>
      </c>
      <c r="I9" s="355">
        <v>0</v>
      </c>
      <c r="J9" s="355">
        <v>2</v>
      </c>
      <c r="K9" s="355">
        <v>19</v>
      </c>
      <c r="L9" s="355">
        <v>7</v>
      </c>
      <c r="M9" s="355">
        <v>2</v>
      </c>
      <c r="N9" s="355">
        <v>9</v>
      </c>
      <c r="O9" s="355">
        <v>101</v>
      </c>
      <c r="P9" s="355">
        <v>2</v>
      </c>
      <c r="Q9" s="355">
        <v>7</v>
      </c>
      <c r="R9" s="355">
        <v>49</v>
      </c>
      <c r="S9" s="355">
        <v>4</v>
      </c>
      <c r="T9" s="355">
        <v>3</v>
      </c>
      <c r="U9" s="355">
        <v>3</v>
      </c>
      <c r="V9" s="355">
        <v>3</v>
      </c>
      <c r="W9" s="355">
        <v>1</v>
      </c>
      <c r="X9" s="355">
        <v>6</v>
      </c>
      <c r="Y9" s="355">
        <v>97</v>
      </c>
      <c r="Z9" s="63">
        <v>4</v>
      </c>
      <c r="AA9" s="63">
        <v>1</v>
      </c>
      <c r="AB9" s="63">
        <v>29</v>
      </c>
      <c r="AC9" s="63">
        <v>14</v>
      </c>
      <c r="AD9" s="63">
        <v>10</v>
      </c>
      <c r="AE9" s="63">
        <v>5</v>
      </c>
      <c r="AF9" s="63">
        <v>2</v>
      </c>
      <c r="AG9" s="63">
        <v>112</v>
      </c>
      <c r="AH9" s="63">
        <v>3</v>
      </c>
      <c r="AI9" s="63">
        <v>25</v>
      </c>
      <c r="AJ9" s="63">
        <v>5</v>
      </c>
      <c r="AK9" s="3">
        <v>2</v>
      </c>
      <c r="AL9" s="63">
        <v>73</v>
      </c>
    </row>
    <row r="10" spans="1:38" s="6" customFormat="1" ht="21.75" customHeight="1">
      <c r="A10" s="66" t="s">
        <v>248</v>
      </c>
      <c r="B10" s="63">
        <v>789</v>
      </c>
      <c r="C10" s="355">
        <v>2</v>
      </c>
      <c r="D10" s="355">
        <v>8</v>
      </c>
      <c r="E10" s="355">
        <v>139</v>
      </c>
      <c r="F10" s="355">
        <v>3</v>
      </c>
      <c r="G10" s="355">
        <v>9</v>
      </c>
      <c r="H10" s="355">
        <v>0</v>
      </c>
      <c r="I10" s="355">
        <v>0</v>
      </c>
      <c r="J10" s="355">
        <v>2</v>
      </c>
      <c r="K10" s="355">
        <v>19</v>
      </c>
      <c r="L10" s="355">
        <v>7</v>
      </c>
      <c r="M10" s="355">
        <v>2</v>
      </c>
      <c r="N10" s="355">
        <v>9</v>
      </c>
      <c r="O10" s="355">
        <v>101</v>
      </c>
      <c r="P10" s="355">
        <v>2</v>
      </c>
      <c r="Q10" s="355">
        <v>7</v>
      </c>
      <c r="R10" s="355">
        <v>48</v>
      </c>
      <c r="S10" s="355">
        <v>4</v>
      </c>
      <c r="T10" s="355">
        <v>3</v>
      </c>
      <c r="U10" s="355">
        <v>3</v>
      </c>
      <c r="V10" s="355">
        <v>3</v>
      </c>
      <c r="W10" s="355">
        <v>1</v>
      </c>
      <c r="X10" s="355">
        <v>6</v>
      </c>
      <c r="Y10" s="355">
        <v>99</v>
      </c>
      <c r="Z10" s="63">
        <v>4</v>
      </c>
      <c r="AA10" s="63">
        <v>1</v>
      </c>
      <c r="AB10" s="63">
        <v>29</v>
      </c>
      <c r="AC10" s="63">
        <v>14</v>
      </c>
      <c r="AD10" s="63">
        <v>10</v>
      </c>
      <c r="AE10" s="63">
        <v>6</v>
      </c>
      <c r="AF10" s="63">
        <v>2</v>
      </c>
      <c r="AG10" s="63">
        <v>122</v>
      </c>
      <c r="AH10" s="63">
        <v>7</v>
      </c>
      <c r="AI10" s="63">
        <v>26</v>
      </c>
      <c r="AJ10" s="63">
        <v>6</v>
      </c>
      <c r="AK10" s="63">
        <v>2</v>
      </c>
      <c r="AL10" s="63">
        <v>83</v>
      </c>
    </row>
    <row r="11" spans="1:38" s="6" customFormat="1" ht="21.75" customHeight="1">
      <c r="A11" s="66" t="s">
        <v>260</v>
      </c>
      <c r="B11" s="63">
        <v>794</v>
      </c>
      <c r="C11" s="355">
        <v>2</v>
      </c>
      <c r="D11" s="355">
        <v>8</v>
      </c>
      <c r="E11" s="355">
        <v>139</v>
      </c>
      <c r="F11" s="355">
        <v>3</v>
      </c>
      <c r="G11" s="355">
        <v>9</v>
      </c>
      <c r="H11" s="355">
        <v>0</v>
      </c>
      <c r="I11" s="355">
        <v>0</v>
      </c>
      <c r="J11" s="355">
        <v>2</v>
      </c>
      <c r="K11" s="355">
        <v>20</v>
      </c>
      <c r="L11" s="355">
        <v>7</v>
      </c>
      <c r="M11" s="355">
        <v>2</v>
      </c>
      <c r="N11" s="355">
        <v>9</v>
      </c>
      <c r="O11" s="355">
        <v>109</v>
      </c>
      <c r="P11" s="355">
        <v>2</v>
      </c>
      <c r="Q11" s="355">
        <v>7</v>
      </c>
      <c r="R11" s="355">
        <v>48</v>
      </c>
      <c r="S11" s="355">
        <v>4</v>
      </c>
      <c r="T11" s="355">
        <v>4</v>
      </c>
      <c r="U11" s="355">
        <v>3</v>
      </c>
      <c r="V11" s="355">
        <v>3</v>
      </c>
      <c r="W11" s="355">
        <v>1</v>
      </c>
      <c r="X11" s="355">
        <v>6</v>
      </c>
      <c r="Y11" s="355">
        <v>100</v>
      </c>
      <c r="Z11" s="63">
        <v>4</v>
      </c>
      <c r="AA11" s="63">
        <v>1</v>
      </c>
      <c r="AB11" s="63">
        <v>34</v>
      </c>
      <c r="AC11" s="63">
        <v>16</v>
      </c>
      <c r="AD11" s="63">
        <v>10</v>
      </c>
      <c r="AE11" s="63">
        <v>7</v>
      </c>
      <c r="AF11" s="63">
        <v>2</v>
      </c>
      <c r="AG11" s="63">
        <v>119</v>
      </c>
      <c r="AH11" s="63">
        <v>6</v>
      </c>
      <c r="AI11" s="63">
        <v>20</v>
      </c>
      <c r="AJ11" s="63">
        <v>7</v>
      </c>
      <c r="AK11" s="63">
        <v>2</v>
      </c>
      <c r="AL11" s="63">
        <v>78</v>
      </c>
    </row>
    <row r="12" spans="1:38" s="6" customFormat="1" ht="21.75" customHeight="1">
      <c r="A12" s="66" t="s">
        <v>370</v>
      </c>
      <c r="B12" s="63">
        <v>792</v>
      </c>
      <c r="C12" s="355">
        <v>2</v>
      </c>
      <c r="D12" s="355">
        <v>8</v>
      </c>
      <c r="E12" s="355">
        <v>139</v>
      </c>
      <c r="F12" s="355">
        <v>3</v>
      </c>
      <c r="G12" s="355">
        <v>9</v>
      </c>
      <c r="H12" s="355">
        <v>0</v>
      </c>
      <c r="I12" s="355">
        <v>0</v>
      </c>
      <c r="J12" s="355">
        <v>2</v>
      </c>
      <c r="K12" s="355">
        <v>20</v>
      </c>
      <c r="L12" s="355">
        <v>6</v>
      </c>
      <c r="M12" s="355">
        <v>1</v>
      </c>
      <c r="N12" s="355">
        <v>10</v>
      </c>
      <c r="O12" s="355">
        <v>110</v>
      </c>
      <c r="P12" s="355">
        <v>2</v>
      </c>
      <c r="Q12" s="355">
        <v>7</v>
      </c>
      <c r="R12" s="355">
        <v>47</v>
      </c>
      <c r="S12" s="355">
        <v>4</v>
      </c>
      <c r="T12" s="355">
        <v>2</v>
      </c>
      <c r="U12" s="355">
        <v>3</v>
      </c>
      <c r="V12" s="355">
        <v>3</v>
      </c>
      <c r="W12" s="355">
        <v>1</v>
      </c>
      <c r="X12" s="355">
        <v>6</v>
      </c>
      <c r="Y12" s="355">
        <v>98</v>
      </c>
      <c r="Z12" s="63">
        <v>4</v>
      </c>
      <c r="AA12" s="63">
        <v>1</v>
      </c>
      <c r="AB12" s="63">
        <v>35</v>
      </c>
      <c r="AC12" s="63">
        <v>13</v>
      </c>
      <c r="AD12" s="63">
        <v>11</v>
      </c>
      <c r="AE12" s="63">
        <v>5</v>
      </c>
      <c r="AF12" s="63">
        <v>3</v>
      </c>
      <c r="AG12" s="63">
        <v>117</v>
      </c>
      <c r="AH12" s="63">
        <v>3</v>
      </c>
      <c r="AI12" s="63">
        <v>24</v>
      </c>
      <c r="AJ12" s="63">
        <v>5</v>
      </c>
      <c r="AK12" s="63">
        <v>2</v>
      </c>
      <c r="AL12" s="63">
        <v>86</v>
      </c>
    </row>
    <row r="13" spans="1:45" s="6" customFormat="1" ht="21.75" customHeight="1">
      <c r="A13" s="66" t="s">
        <v>435</v>
      </c>
      <c r="B13" s="63">
        <v>830</v>
      </c>
      <c r="C13" s="355">
        <v>2</v>
      </c>
      <c r="D13" s="355">
        <v>8</v>
      </c>
      <c r="E13" s="355">
        <v>139</v>
      </c>
      <c r="F13" s="355">
        <v>3</v>
      </c>
      <c r="G13" s="355">
        <v>9</v>
      </c>
      <c r="H13" s="355">
        <v>0</v>
      </c>
      <c r="I13" s="355">
        <v>0</v>
      </c>
      <c r="J13" s="355">
        <v>2</v>
      </c>
      <c r="K13" s="355">
        <v>20</v>
      </c>
      <c r="L13" s="355">
        <v>4</v>
      </c>
      <c r="M13" s="355">
        <v>2</v>
      </c>
      <c r="N13" s="355">
        <v>10</v>
      </c>
      <c r="O13" s="355">
        <v>121</v>
      </c>
      <c r="P13" s="355">
        <v>2</v>
      </c>
      <c r="Q13" s="355">
        <v>7</v>
      </c>
      <c r="R13" s="355">
        <v>46</v>
      </c>
      <c r="S13" s="355">
        <v>4</v>
      </c>
      <c r="T13" s="355">
        <v>0</v>
      </c>
      <c r="U13" s="355">
        <v>3</v>
      </c>
      <c r="V13" s="355">
        <v>3</v>
      </c>
      <c r="W13" s="355">
        <v>1</v>
      </c>
      <c r="X13" s="355">
        <v>6</v>
      </c>
      <c r="Y13" s="355">
        <v>101</v>
      </c>
      <c r="Z13" s="63">
        <v>4</v>
      </c>
      <c r="AA13" s="63">
        <v>1</v>
      </c>
      <c r="AB13" s="63">
        <v>38</v>
      </c>
      <c r="AC13" s="63">
        <v>15</v>
      </c>
      <c r="AD13" s="63">
        <v>12</v>
      </c>
      <c r="AE13" s="63">
        <v>5</v>
      </c>
      <c r="AF13" s="63">
        <v>2</v>
      </c>
      <c r="AG13" s="63">
        <v>127</v>
      </c>
      <c r="AH13" s="63">
        <v>3</v>
      </c>
      <c r="AI13" s="63">
        <v>30</v>
      </c>
      <c r="AJ13" s="63">
        <v>3</v>
      </c>
      <c r="AK13" s="63">
        <v>2</v>
      </c>
      <c r="AL13" s="63">
        <v>95</v>
      </c>
      <c r="AM13" s="322"/>
      <c r="AN13" s="322"/>
      <c r="AO13" s="322"/>
      <c r="AP13" s="322"/>
      <c r="AQ13" s="322"/>
      <c r="AR13" s="322"/>
      <c r="AS13" s="322"/>
    </row>
    <row r="14" spans="1:45" s="6" customFormat="1" ht="21.75" customHeight="1">
      <c r="A14" s="66" t="s">
        <v>460</v>
      </c>
      <c r="B14" s="63">
        <v>831</v>
      </c>
      <c r="C14" s="355">
        <v>2</v>
      </c>
      <c r="D14" s="355">
        <v>8</v>
      </c>
      <c r="E14" s="355">
        <v>139</v>
      </c>
      <c r="F14" s="355">
        <v>3</v>
      </c>
      <c r="G14" s="355">
        <v>7</v>
      </c>
      <c r="H14" s="355">
        <v>0</v>
      </c>
      <c r="I14" s="355">
        <v>0</v>
      </c>
      <c r="J14" s="355">
        <v>2</v>
      </c>
      <c r="K14" s="355">
        <v>21</v>
      </c>
      <c r="L14" s="355">
        <v>4</v>
      </c>
      <c r="M14" s="355">
        <v>2</v>
      </c>
      <c r="N14" s="355">
        <v>10</v>
      </c>
      <c r="O14" s="355">
        <v>121</v>
      </c>
      <c r="P14" s="355">
        <v>2</v>
      </c>
      <c r="Q14" s="355">
        <v>8</v>
      </c>
      <c r="R14" s="355">
        <v>48</v>
      </c>
      <c r="S14" s="355">
        <v>4</v>
      </c>
      <c r="T14" s="355">
        <v>1</v>
      </c>
      <c r="U14" s="355">
        <v>3</v>
      </c>
      <c r="V14" s="355">
        <v>3</v>
      </c>
      <c r="W14" s="355">
        <v>1</v>
      </c>
      <c r="X14" s="355">
        <v>6</v>
      </c>
      <c r="Y14" s="355">
        <v>101</v>
      </c>
      <c r="Z14" s="63">
        <v>4</v>
      </c>
      <c r="AA14" s="63">
        <v>1</v>
      </c>
      <c r="AB14" s="63">
        <v>37</v>
      </c>
      <c r="AC14" s="63">
        <v>15</v>
      </c>
      <c r="AD14" s="63">
        <v>12</v>
      </c>
      <c r="AE14" s="63">
        <v>5</v>
      </c>
      <c r="AF14" s="63">
        <v>2</v>
      </c>
      <c r="AG14" s="63">
        <v>127</v>
      </c>
      <c r="AH14" s="63">
        <v>7</v>
      </c>
      <c r="AI14" s="63">
        <v>25</v>
      </c>
      <c r="AJ14" s="63">
        <v>3</v>
      </c>
      <c r="AK14" s="63">
        <v>2</v>
      </c>
      <c r="AL14" s="63">
        <v>95</v>
      </c>
      <c r="AM14" s="322"/>
      <c r="AN14" s="322"/>
      <c r="AO14" s="322"/>
      <c r="AP14" s="322"/>
      <c r="AQ14" s="322"/>
      <c r="AR14" s="322"/>
      <c r="AS14" s="322"/>
    </row>
    <row r="15" spans="1:38" s="146" customFormat="1" ht="21.75" customHeight="1">
      <c r="A15" s="197" t="s">
        <v>463</v>
      </c>
      <c r="B15" s="63">
        <v>850</v>
      </c>
      <c r="C15" s="63">
        <v>2</v>
      </c>
      <c r="D15" s="63">
        <v>8</v>
      </c>
      <c r="E15" s="63">
        <v>139</v>
      </c>
      <c r="F15" s="63">
        <v>3</v>
      </c>
      <c r="G15" s="63">
        <v>9</v>
      </c>
      <c r="H15" s="63">
        <v>0</v>
      </c>
      <c r="I15" s="63">
        <v>0</v>
      </c>
      <c r="J15" s="63">
        <v>2</v>
      </c>
      <c r="K15" s="63">
        <v>22</v>
      </c>
      <c r="L15" s="63">
        <v>5</v>
      </c>
      <c r="M15" s="63">
        <v>2</v>
      </c>
      <c r="N15" s="63">
        <v>10</v>
      </c>
      <c r="O15" s="63">
        <v>116</v>
      </c>
      <c r="P15" s="63">
        <v>2</v>
      </c>
      <c r="Q15" s="63">
        <v>8</v>
      </c>
      <c r="R15" s="63">
        <v>48</v>
      </c>
      <c r="S15" s="63">
        <v>4</v>
      </c>
      <c r="T15" s="63">
        <v>1</v>
      </c>
      <c r="U15" s="63">
        <v>3</v>
      </c>
      <c r="V15" s="63">
        <v>3</v>
      </c>
      <c r="W15" s="63">
        <v>1</v>
      </c>
      <c r="X15" s="63">
        <v>5</v>
      </c>
      <c r="Y15" s="63">
        <v>94</v>
      </c>
      <c r="Z15" s="63">
        <v>4</v>
      </c>
      <c r="AA15" s="63">
        <v>1</v>
      </c>
      <c r="AB15" s="63">
        <v>37</v>
      </c>
      <c r="AC15" s="63">
        <v>13</v>
      </c>
      <c r="AD15" s="63">
        <v>15</v>
      </c>
      <c r="AE15" s="63">
        <v>6</v>
      </c>
      <c r="AF15" s="63">
        <v>2</v>
      </c>
      <c r="AG15" s="63">
        <v>138</v>
      </c>
      <c r="AH15" s="63">
        <v>7</v>
      </c>
      <c r="AI15" s="63">
        <v>29</v>
      </c>
      <c r="AJ15" s="63">
        <v>6</v>
      </c>
      <c r="AK15" s="63">
        <v>2</v>
      </c>
      <c r="AL15" s="63">
        <v>103</v>
      </c>
    </row>
    <row r="16" spans="1:38" s="146" customFormat="1" ht="21.75" customHeight="1">
      <c r="A16" s="197" t="s">
        <v>492</v>
      </c>
      <c r="B16" s="63">
        <v>863</v>
      </c>
      <c r="C16" s="63">
        <v>2</v>
      </c>
      <c r="D16" s="63">
        <v>8</v>
      </c>
      <c r="E16" s="63">
        <v>139</v>
      </c>
      <c r="F16" s="63">
        <v>3</v>
      </c>
      <c r="G16" s="63">
        <v>9</v>
      </c>
      <c r="H16" s="63">
        <v>0</v>
      </c>
      <c r="I16" s="63">
        <v>0</v>
      </c>
      <c r="J16" s="63">
        <v>2</v>
      </c>
      <c r="K16" s="63">
        <v>22</v>
      </c>
      <c r="L16" s="63">
        <v>6</v>
      </c>
      <c r="M16" s="63">
        <v>2</v>
      </c>
      <c r="N16" s="63">
        <v>10</v>
      </c>
      <c r="O16" s="63">
        <v>120</v>
      </c>
      <c r="P16" s="63">
        <v>1</v>
      </c>
      <c r="Q16" s="63">
        <v>8</v>
      </c>
      <c r="R16" s="63">
        <v>53</v>
      </c>
      <c r="S16" s="63">
        <v>4</v>
      </c>
      <c r="T16" s="63">
        <v>1</v>
      </c>
      <c r="U16" s="63">
        <v>3</v>
      </c>
      <c r="V16" s="63">
        <v>3</v>
      </c>
      <c r="W16" s="63">
        <v>1</v>
      </c>
      <c r="X16" s="63">
        <v>5</v>
      </c>
      <c r="Y16" s="63">
        <v>94</v>
      </c>
      <c r="Z16" s="63">
        <v>4</v>
      </c>
      <c r="AA16" s="63">
        <v>1</v>
      </c>
      <c r="AB16" s="63">
        <v>38</v>
      </c>
      <c r="AC16" s="63">
        <v>13</v>
      </c>
      <c r="AD16" s="63">
        <v>13</v>
      </c>
      <c r="AE16" s="63">
        <v>6</v>
      </c>
      <c r="AF16" s="63">
        <v>2</v>
      </c>
      <c r="AG16" s="63">
        <v>134</v>
      </c>
      <c r="AH16" s="63">
        <v>3</v>
      </c>
      <c r="AI16" s="63">
        <v>30</v>
      </c>
      <c r="AJ16" s="63">
        <v>6</v>
      </c>
      <c r="AK16" s="63">
        <v>2</v>
      </c>
      <c r="AL16" s="63">
        <v>115</v>
      </c>
    </row>
    <row r="17" spans="1:45" s="146" customFormat="1" ht="21.75" customHeight="1">
      <c r="A17" s="687" t="s">
        <v>614</v>
      </c>
      <c r="B17" s="522">
        <v>862</v>
      </c>
      <c r="C17" s="522">
        <v>1</v>
      </c>
      <c r="D17" s="522">
        <v>8</v>
      </c>
      <c r="E17" s="522">
        <v>139</v>
      </c>
      <c r="F17" s="522">
        <v>3</v>
      </c>
      <c r="G17" s="522">
        <v>9</v>
      </c>
      <c r="H17" s="522">
        <v>0</v>
      </c>
      <c r="I17" s="522">
        <v>0</v>
      </c>
      <c r="J17" s="522">
        <v>2</v>
      </c>
      <c r="K17" s="522">
        <v>22</v>
      </c>
      <c r="L17" s="522">
        <v>5</v>
      </c>
      <c r="M17" s="522">
        <v>2</v>
      </c>
      <c r="N17" s="522">
        <v>10</v>
      </c>
      <c r="O17" s="522">
        <v>120</v>
      </c>
      <c r="P17" s="522">
        <v>1</v>
      </c>
      <c r="Q17" s="522">
        <v>8</v>
      </c>
      <c r="R17" s="522">
        <v>53</v>
      </c>
      <c r="S17" s="522">
        <v>4</v>
      </c>
      <c r="T17" s="522">
        <v>1</v>
      </c>
      <c r="U17" s="522">
        <v>3</v>
      </c>
      <c r="V17" s="522">
        <v>3</v>
      </c>
      <c r="W17" s="522">
        <v>1</v>
      </c>
      <c r="X17" s="522">
        <v>5</v>
      </c>
      <c r="Y17" s="522">
        <v>92</v>
      </c>
      <c r="Z17" s="522">
        <v>5</v>
      </c>
      <c r="AA17" s="522">
        <v>1</v>
      </c>
      <c r="AB17" s="522">
        <v>38</v>
      </c>
      <c r="AC17" s="522">
        <v>13</v>
      </c>
      <c r="AD17" s="522">
        <v>13</v>
      </c>
      <c r="AE17" s="522">
        <v>5</v>
      </c>
      <c r="AF17" s="522">
        <v>2</v>
      </c>
      <c r="AG17" s="522">
        <v>134</v>
      </c>
      <c r="AH17" s="522">
        <v>7</v>
      </c>
      <c r="AI17" s="522">
        <v>26</v>
      </c>
      <c r="AJ17" s="522">
        <v>6</v>
      </c>
      <c r="AK17" s="522">
        <v>2</v>
      </c>
      <c r="AL17" s="522">
        <v>118</v>
      </c>
      <c r="AM17" s="523"/>
      <c r="AN17" s="523"/>
      <c r="AO17" s="523"/>
      <c r="AP17" s="523"/>
      <c r="AQ17" s="523"/>
      <c r="AR17" s="523"/>
      <c r="AS17" s="523"/>
    </row>
    <row r="18" spans="1:45" s="146" customFormat="1" ht="21.75" customHeight="1">
      <c r="A18" s="857" t="s">
        <v>750</v>
      </c>
      <c r="B18" s="858">
        <v>856</v>
      </c>
      <c r="C18" s="858">
        <v>2</v>
      </c>
      <c r="D18" s="858">
        <v>8</v>
      </c>
      <c r="E18" s="858">
        <v>138</v>
      </c>
      <c r="F18" s="858">
        <v>3</v>
      </c>
      <c r="G18" s="858">
        <v>10</v>
      </c>
      <c r="H18" s="858">
        <v>0</v>
      </c>
      <c r="I18" s="858">
        <v>0</v>
      </c>
      <c r="J18" s="858">
        <v>2</v>
      </c>
      <c r="K18" s="858">
        <v>22</v>
      </c>
      <c r="L18" s="858">
        <v>4</v>
      </c>
      <c r="M18" s="858">
        <v>1</v>
      </c>
      <c r="N18" s="858">
        <v>10</v>
      </c>
      <c r="O18" s="858">
        <v>120</v>
      </c>
      <c r="P18" s="858">
        <v>1</v>
      </c>
      <c r="Q18" s="858">
        <v>8</v>
      </c>
      <c r="R18" s="858">
        <v>53</v>
      </c>
      <c r="S18" s="858">
        <v>4</v>
      </c>
      <c r="T18" s="858">
        <v>1</v>
      </c>
      <c r="U18" s="858">
        <v>3</v>
      </c>
      <c r="V18" s="858">
        <v>3</v>
      </c>
      <c r="W18" s="858">
        <v>1</v>
      </c>
      <c r="X18" s="858">
        <v>5</v>
      </c>
      <c r="Y18" s="858">
        <v>88</v>
      </c>
      <c r="Z18" s="858">
        <v>5</v>
      </c>
      <c r="AA18" s="858">
        <v>1</v>
      </c>
      <c r="AB18" s="858">
        <v>38</v>
      </c>
      <c r="AC18" s="858">
        <v>12</v>
      </c>
      <c r="AD18" s="858">
        <v>13</v>
      </c>
      <c r="AE18" s="858">
        <v>6</v>
      </c>
      <c r="AF18" s="858">
        <v>2</v>
      </c>
      <c r="AG18" s="858">
        <v>135</v>
      </c>
      <c r="AH18" s="858">
        <v>7</v>
      </c>
      <c r="AI18" s="858">
        <v>27</v>
      </c>
      <c r="AJ18" s="858">
        <v>6</v>
      </c>
      <c r="AK18" s="858">
        <v>2</v>
      </c>
      <c r="AL18" s="858">
        <v>115</v>
      </c>
      <c r="AM18" s="523"/>
      <c r="AN18" s="523"/>
      <c r="AO18" s="523"/>
      <c r="AP18" s="523"/>
      <c r="AQ18" s="523"/>
      <c r="AR18" s="523"/>
      <c r="AS18" s="523"/>
    </row>
    <row r="19" spans="1:45" s="146" customFormat="1" ht="9" customHeight="1">
      <c r="A19" s="524"/>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3"/>
      <c r="AN19" s="523"/>
      <c r="AO19" s="523"/>
      <c r="AP19" s="523"/>
      <c r="AQ19" s="523"/>
      <c r="AR19" s="523"/>
      <c r="AS19" s="523"/>
    </row>
    <row r="20" spans="1:45" s="146" customFormat="1" ht="21.75" customHeight="1">
      <c r="A20" s="857" t="s">
        <v>65</v>
      </c>
      <c r="B20" s="859">
        <v>70</v>
      </c>
      <c r="C20" s="858">
        <v>1</v>
      </c>
      <c r="D20" s="858">
        <v>1</v>
      </c>
      <c r="E20" s="858">
        <v>11</v>
      </c>
      <c r="F20" s="858">
        <v>1</v>
      </c>
      <c r="G20" s="858">
        <v>2</v>
      </c>
      <c r="H20" s="858">
        <v>0</v>
      </c>
      <c r="I20" s="858">
        <v>0</v>
      </c>
      <c r="J20" s="858">
        <v>0</v>
      </c>
      <c r="K20" s="858">
        <v>2</v>
      </c>
      <c r="L20" s="858">
        <v>1</v>
      </c>
      <c r="M20" s="858">
        <v>0</v>
      </c>
      <c r="N20" s="858">
        <v>1</v>
      </c>
      <c r="O20" s="858">
        <v>10</v>
      </c>
      <c r="P20" s="858">
        <v>0</v>
      </c>
      <c r="Q20" s="858">
        <v>1</v>
      </c>
      <c r="R20" s="858">
        <v>5</v>
      </c>
      <c r="S20" s="858">
        <v>0</v>
      </c>
      <c r="T20" s="858">
        <v>0</v>
      </c>
      <c r="U20" s="858">
        <v>0</v>
      </c>
      <c r="V20" s="858">
        <v>0</v>
      </c>
      <c r="W20" s="858">
        <v>0</v>
      </c>
      <c r="X20" s="858">
        <v>1</v>
      </c>
      <c r="Y20" s="858">
        <v>5</v>
      </c>
      <c r="Z20" s="858">
        <v>0</v>
      </c>
      <c r="AA20" s="858">
        <v>0</v>
      </c>
      <c r="AB20" s="858">
        <v>2</v>
      </c>
      <c r="AC20" s="858">
        <v>1</v>
      </c>
      <c r="AD20" s="858">
        <v>3</v>
      </c>
      <c r="AE20" s="858">
        <v>1</v>
      </c>
      <c r="AF20" s="858">
        <v>0</v>
      </c>
      <c r="AG20" s="858">
        <v>6</v>
      </c>
      <c r="AH20" s="858">
        <v>0</v>
      </c>
      <c r="AI20" s="858">
        <v>1</v>
      </c>
      <c r="AJ20" s="858">
        <v>2</v>
      </c>
      <c r="AK20" s="858">
        <v>0</v>
      </c>
      <c r="AL20" s="858">
        <v>12</v>
      </c>
      <c r="AM20" s="523"/>
      <c r="AN20" s="523"/>
      <c r="AO20" s="523"/>
      <c r="AP20" s="523"/>
      <c r="AQ20" s="523"/>
      <c r="AR20" s="523"/>
      <c r="AS20" s="523"/>
    </row>
    <row r="21" spans="1:45" s="146" customFormat="1" ht="21.75" customHeight="1">
      <c r="A21" s="857" t="s">
        <v>44</v>
      </c>
      <c r="B21" s="859">
        <v>125</v>
      </c>
      <c r="C21" s="858">
        <v>0</v>
      </c>
      <c r="D21" s="858">
        <v>1</v>
      </c>
      <c r="E21" s="858">
        <v>20</v>
      </c>
      <c r="F21" s="858">
        <v>1</v>
      </c>
      <c r="G21" s="858">
        <v>1</v>
      </c>
      <c r="H21" s="858">
        <v>0</v>
      </c>
      <c r="I21" s="858">
        <v>0</v>
      </c>
      <c r="J21" s="858">
        <v>0</v>
      </c>
      <c r="K21" s="858">
        <v>2</v>
      </c>
      <c r="L21" s="858">
        <v>0</v>
      </c>
      <c r="M21" s="858">
        <v>0</v>
      </c>
      <c r="N21" s="858">
        <v>1</v>
      </c>
      <c r="O21" s="858">
        <v>20</v>
      </c>
      <c r="P21" s="858">
        <v>0</v>
      </c>
      <c r="Q21" s="858">
        <v>1</v>
      </c>
      <c r="R21" s="858">
        <v>6</v>
      </c>
      <c r="S21" s="858">
        <v>0</v>
      </c>
      <c r="T21" s="858">
        <v>1</v>
      </c>
      <c r="U21" s="858">
        <v>0</v>
      </c>
      <c r="V21" s="858">
        <v>0</v>
      </c>
      <c r="W21" s="858">
        <v>0</v>
      </c>
      <c r="X21" s="858">
        <v>0</v>
      </c>
      <c r="Y21" s="858">
        <v>12</v>
      </c>
      <c r="Z21" s="858">
        <v>1</v>
      </c>
      <c r="AA21" s="858">
        <v>0</v>
      </c>
      <c r="AB21" s="858">
        <v>7</v>
      </c>
      <c r="AC21" s="858">
        <v>2</v>
      </c>
      <c r="AD21" s="858">
        <v>0</v>
      </c>
      <c r="AE21" s="858">
        <v>4</v>
      </c>
      <c r="AF21" s="858">
        <v>0</v>
      </c>
      <c r="AG21" s="858">
        <v>21</v>
      </c>
      <c r="AH21" s="858">
        <v>1</v>
      </c>
      <c r="AI21" s="858">
        <v>5</v>
      </c>
      <c r="AJ21" s="858">
        <v>0</v>
      </c>
      <c r="AK21" s="858">
        <v>1</v>
      </c>
      <c r="AL21" s="858">
        <v>17</v>
      </c>
      <c r="AM21" s="523"/>
      <c r="AN21" s="523"/>
      <c r="AO21" s="523"/>
      <c r="AP21" s="523"/>
      <c r="AQ21" s="523"/>
      <c r="AR21" s="523"/>
      <c r="AS21" s="523"/>
    </row>
    <row r="22" spans="1:45" s="146" customFormat="1" ht="21.75" customHeight="1">
      <c r="A22" s="857" t="s">
        <v>46</v>
      </c>
      <c r="B22" s="859">
        <v>69</v>
      </c>
      <c r="C22" s="858">
        <v>0</v>
      </c>
      <c r="D22" s="858">
        <v>1</v>
      </c>
      <c r="E22" s="858">
        <v>17</v>
      </c>
      <c r="F22" s="858">
        <v>0</v>
      </c>
      <c r="G22" s="858">
        <v>1</v>
      </c>
      <c r="H22" s="858">
        <v>0</v>
      </c>
      <c r="I22" s="858">
        <v>0</v>
      </c>
      <c r="J22" s="858">
        <v>0</v>
      </c>
      <c r="K22" s="858">
        <v>0</v>
      </c>
      <c r="L22" s="858">
        <v>1</v>
      </c>
      <c r="M22" s="858">
        <v>0</v>
      </c>
      <c r="N22" s="858">
        <v>1</v>
      </c>
      <c r="O22" s="858">
        <v>12</v>
      </c>
      <c r="P22" s="858">
        <v>0</v>
      </c>
      <c r="Q22" s="858">
        <v>1</v>
      </c>
      <c r="R22" s="858">
        <v>4</v>
      </c>
      <c r="S22" s="858">
        <v>0</v>
      </c>
      <c r="T22" s="858">
        <v>0</v>
      </c>
      <c r="U22" s="858">
        <v>0</v>
      </c>
      <c r="V22" s="858">
        <v>0</v>
      </c>
      <c r="W22" s="858">
        <v>0</v>
      </c>
      <c r="X22" s="858">
        <v>1</v>
      </c>
      <c r="Y22" s="858">
        <v>7</v>
      </c>
      <c r="Z22" s="858">
        <v>0</v>
      </c>
      <c r="AA22" s="858">
        <v>0</v>
      </c>
      <c r="AB22" s="858">
        <v>1</v>
      </c>
      <c r="AC22" s="858">
        <v>1</v>
      </c>
      <c r="AD22" s="858">
        <v>0</v>
      </c>
      <c r="AE22" s="858">
        <v>0</v>
      </c>
      <c r="AF22" s="858">
        <v>0</v>
      </c>
      <c r="AG22" s="858">
        <v>7</v>
      </c>
      <c r="AH22" s="858">
        <v>0</v>
      </c>
      <c r="AI22" s="858">
        <v>4</v>
      </c>
      <c r="AJ22" s="858">
        <v>0</v>
      </c>
      <c r="AK22" s="858">
        <v>0</v>
      </c>
      <c r="AL22" s="858">
        <v>10</v>
      </c>
      <c r="AM22" s="523"/>
      <c r="AN22" s="523"/>
      <c r="AO22" s="523"/>
      <c r="AP22" s="523"/>
      <c r="AQ22" s="523"/>
      <c r="AR22" s="523"/>
      <c r="AS22" s="523"/>
    </row>
    <row r="23" spans="1:45" s="146" customFormat="1" ht="21.75" customHeight="1">
      <c r="A23" s="857" t="s">
        <v>48</v>
      </c>
      <c r="B23" s="860">
        <v>58</v>
      </c>
      <c r="C23" s="858">
        <v>0</v>
      </c>
      <c r="D23" s="858">
        <v>1</v>
      </c>
      <c r="E23" s="858">
        <v>13</v>
      </c>
      <c r="F23" s="858">
        <v>0</v>
      </c>
      <c r="G23" s="858">
        <v>1</v>
      </c>
      <c r="H23" s="858">
        <v>0</v>
      </c>
      <c r="I23" s="858">
        <v>0</v>
      </c>
      <c r="J23" s="858">
        <v>0</v>
      </c>
      <c r="K23" s="858">
        <v>2</v>
      </c>
      <c r="L23" s="858">
        <v>1</v>
      </c>
      <c r="M23" s="858">
        <v>0</v>
      </c>
      <c r="N23" s="858">
        <v>1</v>
      </c>
      <c r="O23" s="858">
        <v>9</v>
      </c>
      <c r="P23" s="858">
        <v>0</v>
      </c>
      <c r="Q23" s="858">
        <v>0</v>
      </c>
      <c r="R23" s="858">
        <v>4</v>
      </c>
      <c r="S23" s="858">
        <v>0</v>
      </c>
      <c r="T23" s="858">
        <v>0</v>
      </c>
      <c r="U23" s="858">
        <v>0</v>
      </c>
      <c r="V23" s="858">
        <v>0</v>
      </c>
      <c r="W23" s="858">
        <v>0</v>
      </c>
      <c r="X23" s="858">
        <v>1</v>
      </c>
      <c r="Y23" s="858">
        <v>6</v>
      </c>
      <c r="Z23" s="858">
        <v>1</v>
      </c>
      <c r="AA23" s="858">
        <v>0</v>
      </c>
      <c r="AB23" s="858">
        <v>1</v>
      </c>
      <c r="AC23" s="858">
        <v>1</v>
      </c>
      <c r="AD23" s="858">
        <v>1</v>
      </c>
      <c r="AE23" s="858">
        <v>0</v>
      </c>
      <c r="AF23" s="858">
        <v>1</v>
      </c>
      <c r="AG23" s="858">
        <v>3</v>
      </c>
      <c r="AH23" s="858">
        <v>4</v>
      </c>
      <c r="AI23" s="858">
        <v>0</v>
      </c>
      <c r="AJ23" s="858">
        <v>0</v>
      </c>
      <c r="AK23" s="858">
        <v>1</v>
      </c>
      <c r="AL23" s="858">
        <v>6</v>
      </c>
      <c r="AM23" s="523"/>
      <c r="AN23" s="523"/>
      <c r="AO23" s="523"/>
      <c r="AP23" s="523"/>
      <c r="AQ23" s="523"/>
      <c r="AR23" s="523"/>
      <c r="AS23" s="523"/>
    </row>
    <row r="24" spans="1:45" s="146" customFormat="1" ht="21.75" customHeight="1">
      <c r="A24" s="857" t="s">
        <v>50</v>
      </c>
      <c r="B24" s="861">
        <v>139</v>
      </c>
      <c r="C24" s="862">
        <v>1</v>
      </c>
      <c r="D24" s="862">
        <v>1</v>
      </c>
      <c r="E24" s="862">
        <v>23</v>
      </c>
      <c r="F24" s="858">
        <v>0</v>
      </c>
      <c r="G24" s="862">
        <v>1</v>
      </c>
      <c r="H24" s="858">
        <v>0</v>
      </c>
      <c r="I24" s="858">
        <v>0</v>
      </c>
      <c r="J24" s="858">
        <v>0</v>
      </c>
      <c r="K24" s="862">
        <v>3</v>
      </c>
      <c r="L24" s="862">
        <v>0</v>
      </c>
      <c r="M24" s="862">
        <v>0</v>
      </c>
      <c r="N24" s="862">
        <v>2</v>
      </c>
      <c r="O24" s="862">
        <v>21</v>
      </c>
      <c r="P24" s="862">
        <v>1</v>
      </c>
      <c r="Q24" s="862">
        <v>1</v>
      </c>
      <c r="R24" s="862">
        <v>10</v>
      </c>
      <c r="S24" s="862" t="s">
        <v>763</v>
      </c>
      <c r="T24" s="862" t="s">
        <v>763</v>
      </c>
      <c r="U24" s="862">
        <v>0</v>
      </c>
      <c r="V24" s="862">
        <v>1</v>
      </c>
      <c r="W24" s="862">
        <v>0</v>
      </c>
      <c r="X24" s="862">
        <v>0</v>
      </c>
      <c r="Y24" s="862">
        <v>16</v>
      </c>
      <c r="Z24" s="862">
        <v>1</v>
      </c>
      <c r="AA24" s="862">
        <v>1</v>
      </c>
      <c r="AB24" s="862">
        <v>5</v>
      </c>
      <c r="AC24" s="862">
        <v>3</v>
      </c>
      <c r="AD24" s="862">
        <v>1</v>
      </c>
      <c r="AE24" s="862">
        <v>0</v>
      </c>
      <c r="AF24" s="862">
        <v>1</v>
      </c>
      <c r="AG24" s="862">
        <v>22</v>
      </c>
      <c r="AH24" s="862">
        <v>2</v>
      </c>
      <c r="AI24" s="862">
        <v>0</v>
      </c>
      <c r="AJ24" s="862">
        <v>0</v>
      </c>
      <c r="AK24" s="862">
        <v>0</v>
      </c>
      <c r="AL24" s="862">
        <v>22</v>
      </c>
      <c r="AM24" s="523"/>
      <c r="AN24" s="523"/>
      <c r="AO24" s="523"/>
      <c r="AP24" s="523"/>
      <c r="AQ24" s="523"/>
      <c r="AR24" s="523"/>
      <c r="AS24" s="523"/>
    </row>
    <row r="25" spans="1:45" s="146" customFormat="1" ht="21.75" customHeight="1">
      <c r="A25" s="857" t="s">
        <v>51</v>
      </c>
      <c r="B25" s="859">
        <v>155</v>
      </c>
      <c r="C25" s="858">
        <v>0</v>
      </c>
      <c r="D25" s="858">
        <v>1</v>
      </c>
      <c r="E25" s="858">
        <v>23</v>
      </c>
      <c r="F25" s="858">
        <v>1</v>
      </c>
      <c r="G25" s="858">
        <v>1</v>
      </c>
      <c r="H25" s="858">
        <v>0</v>
      </c>
      <c r="I25" s="858">
        <v>0</v>
      </c>
      <c r="J25" s="858">
        <v>0</v>
      </c>
      <c r="K25" s="858">
        <v>4</v>
      </c>
      <c r="L25" s="858">
        <v>0</v>
      </c>
      <c r="M25" s="858">
        <v>1</v>
      </c>
      <c r="N25" s="858">
        <v>1</v>
      </c>
      <c r="O25" s="858">
        <v>17</v>
      </c>
      <c r="P25" s="858">
        <v>0</v>
      </c>
      <c r="Q25" s="858">
        <v>1</v>
      </c>
      <c r="R25" s="858">
        <v>8</v>
      </c>
      <c r="S25" s="858">
        <v>2</v>
      </c>
      <c r="T25" s="858">
        <v>0</v>
      </c>
      <c r="U25" s="858">
        <v>2</v>
      </c>
      <c r="V25" s="858">
        <v>1</v>
      </c>
      <c r="W25" s="858">
        <v>0</v>
      </c>
      <c r="X25" s="858">
        <v>1</v>
      </c>
      <c r="Y25" s="858">
        <v>15</v>
      </c>
      <c r="Z25" s="858">
        <v>1</v>
      </c>
      <c r="AA25" s="858">
        <v>0</v>
      </c>
      <c r="AB25" s="858">
        <v>8</v>
      </c>
      <c r="AC25" s="858">
        <v>1</v>
      </c>
      <c r="AD25" s="858">
        <v>7</v>
      </c>
      <c r="AE25" s="858">
        <v>1</v>
      </c>
      <c r="AF25" s="858">
        <v>0</v>
      </c>
      <c r="AG25" s="858">
        <v>22</v>
      </c>
      <c r="AH25" s="858">
        <v>0</v>
      </c>
      <c r="AI25" s="858">
        <v>5</v>
      </c>
      <c r="AJ25" s="858">
        <v>3</v>
      </c>
      <c r="AK25" s="858">
        <v>0</v>
      </c>
      <c r="AL25" s="858">
        <v>28</v>
      </c>
      <c r="AM25" s="523"/>
      <c r="AN25" s="523"/>
      <c r="AO25" s="523"/>
      <c r="AP25" s="523"/>
      <c r="AQ25" s="523"/>
      <c r="AR25" s="523"/>
      <c r="AS25" s="523"/>
    </row>
    <row r="26" spans="1:45" s="146" customFormat="1" ht="21.75" customHeight="1">
      <c r="A26" s="857" t="s">
        <v>53</v>
      </c>
      <c r="B26" s="859">
        <v>148</v>
      </c>
      <c r="C26" s="858">
        <v>0</v>
      </c>
      <c r="D26" s="858">
        <v>1</v>
      </c>
      <c r="E26" s="858">
        <v>22</v>
      </c>
      <c r="F26" s="858">
        <v>0</v>
      </c>
      <c r="G26" s="858">
        <v>1</v>
      </c>
      <c r="H26" s="858">
        <v>0</v>
      </c>
      <c r="I26" s="858">
        <v>0</v>
      </c>
      <c r="J26" s="858">
        <v>0</v>
      </c>
      <c r="K26" s="858">
        <v>8</v>
      </c>
      <c r="L26" s="858">
        <v>0</v>
      </c>
      <c r="M26" s="858">
        <v>0</v>
      </c>
      <c r="N26" s="858">
        <v>2</v>
      </c>
      <c r="O26" s="858">
        <v>19</v>
      </c>
      <c r="P26" s="858">
        <v>0</v>
      </c>
      <c r="Q26" s="858">
        <v>1</v>
      </c>
      <c r="R26" s="858">
        <v>7</v>
      </c>
      <c r="S26" s="858">
        <v>2</v>
      </c>
      <c r="T26" s="858">
        <v>0</v>
      </c>
      <c r="U26" s="858">
        <v>1</v>
      </c>
      <c r="V26" s="858">
        <v>0</v>
      </c>
      <c r="W26" s="858">
        <v>1</v>
      </c>
      <c r="X26" s="858">
        <v>1</v>
      </c>
      <c r="Y26" s="858">
        <v>16</v>
      </c>
      <c r="Z26" s="858">
        <v>1</v>
      </c>
      <c r="AA26" s="858">
        <v>0</v>
      </c>
      <c r="AB26" s="858">
        <v>13</v>
      </c>
      <c r="AC26" s="858">
        <v>2</v>
      </c>
      <c r="AD26" s="858">
        <v>1</v>
      </c>
      <c r="AE26" s="858">
        <v>0</v>
      </c>
      <c r="AF26" s="858">
        <v>0</v>
      </c>
      <c r="AG26" s="858">
        <v>28</v>
      </c>
      <c r="AH26" s="858">
        <v>0</v>
      </c>
      <c r="AI26" s="858">
        <v>7</v>
      </c>
      <c r="AJ26" s="858">
        <v>1</v>
      </c>
      <c r="AK26" s="858">
        <v>0</v>
      </c>
      <c r="AL26" s="858">
        <v>13</v>
      </c>
      <c r="AM26" s="523"/>
      <c r="AN26" s="523"/>
      <c r="AO26" s="523"/>
      <c r="AP26" s="523"/>
      <c r="AQ26" s="523"/>
      <c r="AR26" s="523"/>
      <c r="AS26" s="523"/>
    </row>
    <row r="27" spans="1:45" s="146" customFormat="1" ht="21.75" customHeight="1">
      <c r="A27" s="863" t="s">
        <v>54</v>
      </c>
      <c r="B27" s="864">
        <v>92</v>
      </c>
      <c r="C27" s="865">
        <v>0</v>
      </c>
      <c r="D27" s="866">
        <v>1</v>
      </c>
      <c r="E27" s="866">
        <v>9</v>
      </c>
      <c r="F27" s="865">
        <v>0</v>
      </c>
      <c r="G27" s="866">
        <v>2</v>
      </c>
      <c r="H27" s="865">
        <v>0</v>
      </c>
      <c r="I27" s="865">
        <v>0</v>
      </c>
      <c r="J27" s="866">
        <v>2</v>
      </c>
      <c r="K27" s="866">
        <v>1</v>
      </c>
      <c r="L27" s="866">
        <v>1</v>
      </c>
      <c r="M27" s="866">
        <v>0</v>
      </c>
      <c r="N27" s="866">
        <v>1</v>
      </c>
      <c r="O27" s="866">
        <v>12</v>
      </c>
      <c r="P27" s="866">
        <v>0</v>
      </c>
      <c r="Q27" s="865">
        <v>2</v>
      </c>
      <c r="R27" s="866">
        <v>9</v>
      </c>
      <c r="S27" s="866">
        <v>0</v>
      </c>
      <c r="T27" s="866">
        <v>0</v>
      </c>
      <c r="U27" s="866">
        <v>0</v>
      </c>
      <c r="V27" s="866">
        <v>1</v>
      </c>
      <c r="W27" s="866">
        <v>0</v>
      </c>
      <c r="X27" s="866">
        <v>0</v>
      </c>
      <c r="Y27" s="866">
        <v>11</v>
      </c>
      <c r="Z27" s="866">
        <v>0</v>
      </c>
      <c r="AA27" s="866">
        <v>0</v>
      </c>
      <c r="AB27" s="866">
        <v>1</v>
      </c>
      <c r="AC27" s="866">
        <v>1</v>
      </c>
      <c r="AD27" s="866">
        <v>0</v>
      </c>
      <c r="AE27" s="866">
        <v>0</v>
      </c>
      <c r="AF27" s="866">
        <v>0</v>
      </c>
      <c r="AG27" s="866">
        <v>26</v>
      </c>
      <c r="AH27" s="866">
        <v>0</v>
      </c>
      <c r="AI27" s="866">
        <v>5</v>
      </c>
      <c r="AJ27" s="866">
        <v>0</v>
      </c>
      <c r="AK27" s="866">
        <v>0</v>
      </c>
      <c r="AL27" s="866">
        <v>7</v>
      </c>
      <c r="AM27" s="523"/>
      <c r="AN27" s="523"/>
      <c r="AO27" s="523"/>
      <c r="AP27" s="523"/>
      <c r="AQ27" s="523"/>
      <c r="AR27" s="523"/>
      <c r="AS27" s="523"/>
    </row>
    <row r="28" spans="1:38" s="318" customFormat="1" ht="13.5" customHeight="1">
      <c r="A28" s="160" t="s">
        <v>563</v>
      </c>
      <c r="B28" s="16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161"/>
      <c r="AA28" s="161"/>
      <c r="AB28" s="161"/>
      <c r="AC28" s="161"/>
      <c r="AD28" s="161"/>
      <c r="AE28" s="161"/>
      <c r="AF28" s="161"/>
      <c r="AG28" s="161"/>
      <c r="AH28" s="161"/>
      <c r="AI28" s="161"/>
      <c r="AJ28" s="161"/>
      <c r="AK28" s="161"/>
      <c r="AL28" s="161"/>
    </row>
    <row r="29" spans="1:38" s="4" customFormat="1" ht="13.5" customHeight="1">
      <c r="A29" s="160" t="s">
        <v>564</v>
      </c>
      <c r="B29" s="352"/>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2"/>
      <c r="AA29" s="352"/>
      <c r="AB29" s="352"/>
      <c r="AC29" s="352"/>
      <c r="AD29" s="352"/>
      <c r="AE29" s="352"/>
      <c r="AF29" s="352"/>
      <c r="AG29" s="352"/>
      <c r="AH29" s="352"/>
      <c r="AI29" s="352"/>
      <c r="AJ29" s="352"/>
      <c r="AK29" s="352"/>
      <c r="AL29" s="352"/>
    </row>
    <row r="30" spans="1:38" s="4" customFormat="1" ht="13.5" customHeight="1">
      <c r="A30" s="161" t="s">
        <v>565</v>
      </c>
      <c r="B30" s="16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161"/>
      <c r="AA30" s="161"/>
      <c r="AB30" s="161"/>
      <c r="AC30" s="161"/>
      <c r="AD30" s="161"/>
      <c r="AE30" s="161"/>
      <c r="AF30" s="161"/>
      <c r="AG30" s="161"/>
      <c r="AH30" s="161"/>
      <c r="AI30" s="161"/>
      <c r="AJ30" s="161"/>
      <c r="AK30" s="161"/>
      <c r="AL30" s="161"/>
    </row>
    <row r="31" spans="1:38" s="4" customFormat="1" ht="13.5" customHeight="1">
      <c r="A31" s="161" t="s">
        <v>566</v>
      </c>
      <c r="B31" s="16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161"/>
      <c r="AA31" s="161"/>
      <c r="AB31" s="161"/>
      <c r="AC31" s="161"/>
      <c r="AD31" s="161"/>
      <c r="AE31" s="161"/>
      <c r="AF31" s="161"/>
      <c r="AG31" s="161"/>
      <c r="AH31" s="161"/>
      <c r="AI31" s="161"/>
      <c r="AJ31" s="161"/>
      <c r="AK31" s="161"/>
      <c r="AL31" s="161"/>
    </row>
    <row r="32" spans="1:38" s="4" customFormat="1" ht="13.5" customHeight="1">
      <c r="A32" s="161" t="s">
        <v>567</v>
      </c>
      <c r="B32" s="161"/>
      <c r="C32" s="351"/>
      <c r="D32" s="351"/>
      <c r="E32" s="351"/>
      <c r="F32" s="351"/>
      <c r="G32" s="351"/>
      <c r="H32" s="351"/>
      <c r="I32" s="321"/>
      <c r="J32" s="351"/>
      <c r="K32" s="351"/>
      <c r="L32" s="351"/>
      <c r="M32" s="351"/>
      <c r="N32" s="351"/>
      <c r="O32" s="351"/>
      <c r="P32" s="351"/>
      <c r="Q32" s="351"/>
      <c r="R32" s="351"/>
      <c r="S32" s="351"/>
      <c r="T32" s="351"/>
      <c r="U32" s="351"/>
      <c r="V32" s="351"/>
      <c r="W32" s="351"/>
      <c r="X32" s="351"/>
      <c r="Y32" s="351"/>
      <c r="Z32" s="161"/>
      <c r="AA32" s="161"/>
      <c r="AB32" s="161"/>
      <c r="AC32" s="161"/>
      <c r="AD32" s="161"/>
      <c r="AE32" s="161"/>
      <c r="AF32" s="161"/>
      <c r="AG32" s="161"/>
      <c r="AH32" s="161"/>
      <c r="AI32" s="161"/>
      <c r="AJ32" s="161"/>
      <c r="AK32" s="161"/>
      <c r="AL32" s="161"/>
    </row>
    <row r="33" spans="1:38" s="4" customFormat="1" ht="13.5" customHeight="1">
      <c r="A33" s="200" t="s">
        <v>568</v>
      </c>
      <c r="B33" s="161"/>
      <c r="C33" s="351"/>
      <c r="D33" s="351"/>
      <c r="E33" s="351"/>
      <c r="F33" s="351"/>
      <c r="G33" s="351"/>
      <c r="H33" s="351"/>
      <c r="I33" s="319"/>
      <c r="J33" s="351"/>
      <c r="K33" s="351"/>
      <c r="L33" s="351"/>
      <c r="M33" s="351"/>
      <c r="N33" s="351"/>
      <c r="O33" s="351"/>
      <c r="P33" s="351"/>
      <c r="Q33" s="351"/>
      <c r="R33" s="351"/>
      <c r="S33" s="351"/>
      <c r="T33" s="351"/>
      <c r="U33" s="351"/>
      <c r="V33" s="351"/>
      <c r="W33" s="351"/>
      <c r="X33" s="351"/>
      <c r="Y33" s="351"/>
      <c r="Z33" s="161"/>
      <c r="AA33" s="161"/>
      <c r="AB33" s="161"/>
      <c r="AC33" s="161"/>
      <c r="AD33" s="161"/>
      <c r="AE33" s="161"/>
      <c r="AF33" s="161"/>
      <c r="AG33" s="161"/>
      <c r="AH33" s="161"/>
      <c r="AI33" s="161"/>
      <c r="AJ33" s="161"/>
      <c r="AK33" s="161"/>
      <c r="AL33" s="161"/>
    </row>
    <row r="34" spans="1:38" ht="13.5" customHeight="1">
      <c r="A34" s="161" t="s">
        <v>570</v>
      </c>
      <c r="B34" s="161"/>
      <c r="C34" s="351"/>
      <c r="D34" s="351"/>
      <c r="E34" s="351"/>
      <c r="F34" s="351"/>
      <c r="G34" s="351"/>
      <c r="H34" s="351"/>
      <c r="I34" s="319"/>
      <c r="J34" s="351"/>
      <c r="K34" s="351"/>
      <c r="L34" s="351"/>
      <c r="M34" s="351"/>
      <c r="N34" s="351"/>
      <c r="O34" s="351"/>
      <c r="P34" s="351"/>
      <c r="Q34" s="351"/>
      <c r="R34" s="351"/>
      <c r="S34" s="351"/>
      <c r="T34" s="351"/>
      <c r="U34" s="351"/>
      <c r="V34" s="351"/>
      <c r="W34" s="351"/>
      <c r="X34" s="351"/>
      <c r="Y34" s="351"/>
      <c r="Z34" s="161"/>
      <c r="AA34" s="161"/>
      <c r="AB34" s="161"/>
      <c r="AC34" s="161"/>
      <c r="AD34" s="161"/>
      <c r="AE34" s="161"/>
      <c r="AF34" s="161"/>
      <c r="AG34" s="161"/>
      <c r="AH34" s="161"/>
      <c r="AI34" s="161"/>
      <c r="AJ34" s="161"/>
      <c r="AK34" s="161"/>
      <c r="AL34" s="161"/>
    </row>
    <row r="35" spans="1:38" ht="13.5">
      <c r="A35" s="161" t="s">
        <v>569</v>
      </c>
      <c r="B35" s="162"/>
      <c r="C35" s="353"/>
      <c r="D35" s="353"/>
      <c r="E35" s="353"/>
      <c r="F35" s="353"/>
      <c r="G35" s="353"/>
      <c r="H35" s="353"/>
      <c r="I35" s="319"/>
      <c r="J35" s="353"/>
      <c r="K35" s="353"/>
      <c r="L35" s="353"/>
      <c r="M35" s="353"/>
      <c r="N35" s="353"/>
      <c r="O35" s="353"/>
      <c r="P35" s="353"/>
      <c r="Q35" s="353"/>
      <c r="R35" s="353"/>
      <c r="S35" s="353"/>
      <c r="T35" s="353"/>
      <c r="U35" s="353"/>
      <c r="V35" s="353"/>
      <c r="W35" s="353"/>
      <c r="X35" s="353"/>
      <c r="Y35" s="353"/>
      <c r="Z35" s="162"/>
      <c r="AA35" s="162"/>
      <c r="AB35" s="162"/>
      <c r="AC35" s="162"/>
      <c r="AD35" s="162"/>
      <c r="AE35" s="162"/>
      <c r="AF35" s="162"/>
      <c r="AG35" s="162"/>
      <c r="AH35" s="162"/>
      <c r="AI35" s="162"/>
      <c r="AJ35" s="162"/>
      <c r="AK35" s="162"/>
      <c r="AL35" s="162"/>
    </row>
    <row r="36" spans="1:38" ht="13.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row>
    <row r="38" s="318" customFormat="1" ht="13.5" customHeight="1">
      <c r="A38" s="8"/>
    </row>
    <row r="39" s="4" customFormat="1" ht="13.5" customHeight="1"/>
    <row r="40" spans="2:10" s="4" customFormat="1" ht="13.5" customHeight="1">
      <c r="B40" s="317" t="s">
        <v>366</v>
      </c>
      <c r="J40" s="317" t="s">
        <v>338</v>
      </c>
    </row>
    <row r="41" spans="2:10" s="4" customFormat="1" ht="13.5" customHeight="1">
      <c r="B41" s="4" t="s">
        <v>337</v>
      </c>
      <c r="J41" s="4" t="s">
        <v>336</v>
      </c>
    </row>
    <row r="42" spans="1:10" s="4" customFormat="1" ht="13.5" customHeight="1">
      <c r="A42" s="30"/>
      <c r="B42" s="4" t="s">
        <v>335</v>
      </c>
      <c r="J42" s="4" t="s">
        <v>334</v>
      </c>
    </row>
    <row r="43" spans="2:10" s="4" customFormat="1" ht="13.5" customHeight="1">
      <c r="B43" s="4" t="s">
        <v>333</v>
      </c>
      <c r="J43" s="4" t="s">
        <v>332</v>
      </c>
    </row>
    <row r="44" spans="1:10" ht="13.5" customHeight="1">
      <c r="A44" s="4"/>
      <c r="J44" s="9" t="s">
        <v>331</v>
      </c>
    </row>
    <row r="45" ht="13.5">
      <c r="J45" s="9" t="s">
        <v>330</v>
      </c>
    </row>
    <row r="46" spans="2:10" ht="13.5">
      <c r="B46" s="317" t="s">
        <v>329</v>
      </c>
      <c r="J46" s="9" t="s">
        <v>328</v>
      </c>
    </row>
    <row r="47" spans="2:10" ht="13.5">
      <c r="B47" s="4" t="s">
        <v>327</v>
      </c>
      <c r="C47" s="4"/>
      <c r="J47" s="9" t="s">
        <v>395</v>
      </c>
    </row>
    <row r="48" spans="2:10" ht="13.5">
      <c r="B48" s="4" t="s">
        <v>326</v>
      </c>
      <c r="C48" s="4"/>
      <c r="J48" s="9" t="s">
        <v>325</v>
      </c>
    </row>
    <row r="50" ht="13.5">
      <c r="J50" s="317" t="s">
        <v>324</v>
      </c>
    </row>
    <row r="51" spans="2:10" ht="13.5">
      <c r="B51" s="317" t="s">
        <v>323</v>
      </c>
      <c r="J51" s="4" t="s">
        <v>322</v>
      </c>
    </row>
    <row r="52" spans="2:10" ht="13.5">
      <c r="B52" s="4" t="s">
        <v>321</v>
      </c>
      <c r="J52" s="4" t="s">
        <v>571</v>
      </c>
    </row>
    <row r="53" ht="13.5">
      <c r="J53" s="4" t="s">
        <v>320</v>
      </c>
    </row>
    <row r="54" ht="13.5">
      <c r="J54" s="4" t="s">
        <v>319</v>
      </c>
    </row>
    <row r="55" ht="13.5">
      <c r="J55" s="4" t="s">
        <v>318</v>
      </c>
    </row>
    <row r="56" ht="13.5">
      <c r="J56" s="4" t="s">
        <v>317</v>
      </c>
    </row>
    <row r="57" ht="13.5">
      <c r="J57" s="4" t="s">
        <v>572</v>
      </c>
    </row>
    <row r="58" ht="13.5">
      <c r="J58" s="4" t="s">
        <v>573</v>
      </c>
    </row>
  </sheetData>
  <sheetProtection/>
  <mergeCells count="38">
    <mergeCell ref="AK6:AK7"/>
    <mergeCell ref="AL6:AL7"/>
    <mergeCell ref="AB5:AB7"/>
    <mergeCell ref="AC5:AC7"/>
    <mergeCell ref="AD5:AD7"/>
    <mergeCell ref="AE5:AE7"/>
    <mergeCell ref="AF5:AF7"/>
    <mergeCell ref="AG5:AL5"/>
    <mergeCell ref="AG6:AG7"/>
    <mergeCell ref="AH6:AH7"/>
    <mergeCell ref="AI6:AI7"/>
    <mergeCell ref="AJ6:AJ7"/>
    <mergeCell ref="U6:U7"/>
    <mergeCell ref="V6:V7"/>
    <mergeCell ref="X5:X7"/>
    <mergeCell ref="Y5:Y7"/>
    <mergeCell ref="Z5:Z7"/>
    <mergeCell ref="AA5:AA7"/>
    <mergeCell ref="K6:L6"/>
    <mergeCell ref="W5:W7"/>
    <mergeCell ref="M6:M7"/>
    <mergeCell ref="N6:N7"/>
    <mergeCell ref="O6:O7"/>
    <mergeCell ref="P6:P7"/>
    <mergeCell ref="Q6:Q7"/>
    <mergeCell ref="R6:R7"/>
    <mergeCell ref="S6:S7"/>
    <mergeCell ref="T6:T7"/>
    <mergeCell ref="A5:A7"/>
    <mergeCell ref="B5:B7"/>
    <mergeCell ref="C5:L5"/>
    <mergeCell ref="M5:R5"/>
    <mergeCell ref="S5:V5"/>
    <mergeCell ref="C6:C7"/>
    <mergeCell ref="D6:D7"/>
    <mergeCell ref="E6:E7"/>
    <mergeCell ref="F6:G6"/>
    <mergeCell ref="H6:J6"/>
  </mergeCells>
  <printOptions/>
  <pageMargins left="0.2755905511811024" right="0.15748031496062992" top="0.6299212598425197" bottom="0.6" header="0.5118110236220472" footer="0.71"/>
  <pageSetup horizontalDpi="600" verticalDpi="600" orientation="landscape" paperSize="9" scale="80" r:id="rId3"/>
  <legacyDrawing r:id="rId2"/>
</worksheet>
</file>

<file path=xl/worksheets/sheet11.xml><?xml version="1.0" encoding="utf-8"?>
<worksheet xmlns="http://schemas.openxmlformats.org/spreadsheetml/2006/main" xmlns:r="http://schemas.openxmlformats.org/officeDocument/2006/relationships">
  <dimension ref="A2:Q57"/>
  <sheetViews>
    <sheetView zoomScalePageLayoutView="0" workbookViewId="0" topLeftCell="A1">
      <selection activeCell="A22" sqref="A22"/>
    </sheetView>
  </sheetViews>
  <sheetFormatPr defaultColWidth="8.88671875" defaultRowHeight="13.5"/>
  <sheetData>
    <row r="2" spans="1:17" s="549" customFormat="1" ht="24" customHeight="1">
      <c r="A2" s="539" t="s">
        <v>679</v>
      </c>
      <c r="B2" s="548"/>
      <c r="C2" s="548"/>
      <c r="D2" s="548"/>
      <c r="E2" s="539"/>
      <c r="F2" s="548"/>
      <c r="G2" s="548"/>
      <c r="H2" s="548"/>
      <c r="I2" s="548"/>
      <c r="J2" s="548"/>
      <c r="K2" s="548"/>
      <c r="L2" s="548"/>
      <c r="M2" s="548"/>
      <c r="N2" s="548"/>
      <c r="O2" s="548"/>
      <c r="P2" s="548"/>
      <c r="Q2" s="548"/>
    </row>
    <row r="3" spans="1:17" ht="18.75">
      <c r="A3" s="535"/>
      <c r="B3" s="535"/>
      <c r="C3" s="541"/>
      <c r="D3" s="535"/>
      <c r="E3" s="535"/>
      <c r="F3" s="535"/>
      <c r="G3" s="535"/>
      <c r="H3" s="535"/>
      <c r="I3" s="535"/>
      <c r="J3" s="535"/>
      <c r="K3" s="535"/>
      <c r="L3" s="535"/>
      <c r="M3" s="535"/>
      <c r="N3" s="535"/>
      <c r="O3" s="535"/>
      <c r="P3" s="535"/>
      <c r="Q3" s="535"/>
    </row>
    <row r="4" spans="1:17" ht="18" customHeight="1">
      <c r="A4" s="540" t="s">
        <v>664</v>
      </c>
      <c r="B4" s="535"/>
      <c r="C4" s="535"/>
      <c r="D4" s="535"/>
      <c r="E4" s="535"/>
      <c r="F4" s="535"/>
      <c r="G4" s="535"/>
      <c r="H4" s="535"/>
      <c r="I4" s="535"/>
      <c r="J4" s="535"/>
      <c r="K4" s="535"/>
      <c r="L4" s="535"/>
      <c r="M4" s="535"/>
      <c r="N4" s="535"/>
      <c r="O4" s="535"/>
      <c r="P4" s="535"/>
      <c r="Q4" s="535"/>
    </row>
    <row r="5" spans="1:17" ht="24" customHeight="1">
      <c r="A5" s="1070"/>
      <c r="B5" s="1072" t="s">
        <v>665</v>
      </c>
      <c r="C5" s="1070"/>
      <c r="D5" s="1075" t="s">
        <v>666</v>
      </c>
      <c r="E5" s="1076"/>
      <c r="F5" s="1073" t="s">
        <v>667</v>
      </c>
      <c r="G5" s="1073"/>
      <c r="H5" s="1075" t="s">
        <v>668</v>
      </c>
      <c r="I5" s="1076"/>
      <c r="J5" s="1075" t="s">
        <v>669</v>
      </c>
      <c r="K5" s="1076"/>
      <c r="L5" s="1073" t="s">
        <v>670</v>
      </c>
      <c r="M5" s="1073"/>
      <c r="N5" s="1075" t="s">
        <v>671</v>
      </c>
      <c r="O5" s="1076"/>
      <c r="P5" s="1072" t="s">
        <v>672</v>
      </c>
      <c r="Q5" s="1074"/>
    </row>
    <row r="6" spans="1:17" ht="36" customHeight="1">
      <c r="A6" s="1071"/>
      <c r="B6" s="543" t="s">
        <v>673</v>
      </c>
      <c r="C6" s="544" t="s">
        <v>674</v>
      </c>
      <c r="D6" s="545" t="s">
        <v>673</v>
      </c>
      <c r="E6" s="545" t="s">
        <v>675</v>
      </c>
      <c r="F6" s="545" t="s">
        <v>673</v>
      </c>
      <c r="G6" s="545" t="s">
        <v>675</v>
      </c>
      <c r="H6" s="545" t="s">
        <v>673</v>
      </c>
      <c r="I6" s="545" t="s">
        <v>675</v>
      </c>
      <c r="J6" s="545" t="s">
        <v>673</v>
      </c>
      <c r="K6" s="545" t="s">
        <v>675</v>
      </c>
      <c r="L6" s="545" t="s">
        <v>673</v>
      </c>
      <c r="M6" s="545" t="s">
        <v>675</v>
      </c>
      <c r="N6" s="545" t="s">
        <v>673</v>
      </c>
      <c r="O6" s="545" t="s">
        <v>675</v>
      </c>
      <c r="P6" s="545" t="s">
        <v>673</v>
      </c>
      <c r="Q6" s="546" t="s">
        <v>676</v>
      </c>
    </row>
    <row r="7" spans="1:17" ht="22.5" customHeight="1">
      <c r="A7" s="536" t="s">
        <v>370</v>
      </c>
      <c r="B7" s="542">
        <v>1957</v>
      </c>
      <c r="C7" s="542">
        <v>14662</v>
      </c>
      <c r="D7" s="542">
        <v>22</v>
      </c>
      <c r="E7" s="542">
        <v>788</v>
      </c>
      <c r="F7" s="542">
        <v>1863</v>
      </c>
      <c r="G7" s="542">
        <v>10455</v>
      </c>
      <c r="H7" s="542">
        <v>46</v>
      </c>
      <c r="I7" s="542">
        <v>1714</v>
      </c>
      <c r="J7" s="542">
        <v>19</v>
      </c>
      <c r="K7" s="542">
        <v>554</v>
      </c>
      <c r="L7" s="542"/>
      <c r="M7" s="542"/>
      <c r="N7" s="542">
        <v>7</v>
      </c>
      <c r="O7" s="542">
        <v>1151</v>
      </c>
      <c r="P7" s="542"/>
      <c r="Q7" s="542"/>
    </row>
    <row r="8" spans="1:17" ht="22.5" customHeight="1">
      <c r="A8" s="536" t="s">
        <v>435</v>
      </c>
      <c r="B8" s="542">
        <v>1994</v>
      </c>
      <c r="C8" s="542">
        <v>17613</v>
      </c>
      <c r="D8" s="542">
        <v>22</v>
      </c>
      <c r="E8" s="542">
        <v>775</v>
      </c>
      <c r="F8" s="542">
        <v>1897</v>
      </c>
      <c r="G8" s="542">
        <v>13501</v>
      </c>
      <c r="H8" s="542">
        <v>49</v>
      </c>
      <c r="I8" s="542">
        <v>1721</v>
      </c>
      <c r="J8" s="542">
        <v>19</v>
      </c>
      <c r="K8" s="542">
        <v>511</v>
      </c>
      <c r="L8" s="542"/>
      <c r="M8" s="542"/>
      <c r="N8" s="542">
        <v>7</v>
      </c>
      <c r="O8" s="542">
        <v>1105</v>
      </c>
      <c r="P8" s="542"/>
      <c r="Q8" s="542"/>
    </row>
    <row r="9" spans="1:17" ht="22.5" customHeight="1">
      <c r="A9" s="536" t="s">
        <v>460</v>
      </c>
      <c r="B9" s="542">
        <v>2016</v>
      </c>
      <c r="C9" s="542">
        <v>17778</v>
      </c>
      <c r="D9" s="542">
        <v>23</v>
      </c>
      <c r="E9" s="542">
        <v>764</v>
      </c>
      <c r="F9" s="542">
        <v>1920</v>
      </c>
      <c r="G9" s="542">
        <v>13823</v>
      </c>
      <c r="H9" s="542">
        <v>50</v>
      </c>
      <c r="I9" s="542">
        <v>1701</v>
      </c>
      <c r="J9" s="542">
        <v>16</v>
      </c>
      <c r="K9" s="542">
        <v>464</v>
      </c>
      <c r="L9" s="542"/>
      <c r="M9" s="542"/>
      <c r="N9" s="542">
        <v>7</v>
      </c>
      <c r="O9" s="542">
        <v>1026</v>
      </c>
      <c r="P9" s="542"/>
      <c r="Q9" s="542"/>
    </row>
    <row r="10" spans="1:17" ht="22.5" customHeight="1">
      <c r="A10" s="536" t="s">
        <v>463</v>
      </c>
      <c r="B10" s="542">
        <v>2042</v>
      </c>
      <c r="C10" s="542">
        <v>18772</v>
      </c>
      <c r="D10" s="542">
        <v>23</v>
      </c>
      <c r="E10" s="542">
        <v>759</v>
      </c>
      <c r="F10" s="542">
        <v>1943</v>
      </c>
      <c r="G10" s="542">
        <v>14932</v>
      </c>
      <c r="H10" s="542">
        <v>51</v>
      </c>
      <c r="I10" s="542">
        <v>1648</v>
      </c>
      <c r="J10" s="542">
        <v>18</v>
      </c>
      <c r="K10" s="542">
        <v>463</v>
      </c>
      <c r="L10" s="542"/>
      <c r="M10" s="542"/>
      <c r="N10" s="542">
        <v>7</v>
      </c>
      <c r="O10" s="542">
        <v>970</v>
      </c>
      <c r="P10" s="542"/>
      <c r="Q10" s="542"/>
    </row>
    <row r="11" spans="1:17" ht="22.5" customHeight="1">
      <c r="A11" s="536" t="s">
        <v>612</v>
      </c>
      <c r="B11" s="542">
        <v>2049</v>
      </c>
      <c r="C11" s="542">
        <v>19315</v>
      </c>
      <c r="D11" s="542">
        <v>23</v>
      </c>
      <c r="E11" s="542">
        <v>757</v>
      </c>
      <c r="F11" s="542">
        <v>1949</v>
      </c>
      <c r="G11" s="542">
        <v>15601</v>
      </c>
      <c r="H11" s="542">
        <v>52</v>
      </c>
      <c r="I11" s="542">
        <v>1614</v>
      </c>
      <c r="J11" s="542">
        <v>18</v>
      </c>
      <c r="K11" s="542">
        <v>446</v>
      </c>
      <c r="L11" s="542"/>
      <c r="M11" s="542"/>
      <c r="N11" s="542">
        <v>7</v>
      </c>
      <c r="O11" s="542">
        <v>897</v>
      </c>
      <c r="P11" s="542"/>
      <c r="Q11" s="542"/>
    </row>
    <row r="12" spans="1:17" s="689" customFormat="1" ht="22.5" customHeight="1">
      <c r="A12" s="536" t="s">
        <v>614</v>
      </c>
      <c r="B12" s="688">
        <v>2245</v>
      </c>
      <c r="C12" s="688">
        <v>24784</v>
      </c>
      <c r="D12" s="688">
        <v>23</v>
      </c>
      <c r="E12" s="688">
        <v>727</v>
      </c>
      <c r="F12" s="688">
        <v>1940</v>
      </c>
      <c r="G12" s="688">
        <v>15926</v>
      </c>
      <c r="H12" s="688">
        <v>54</v>
      </c>
      <c r="I12" s="688">
        <v>1507</v>
      </c>
      <c r="J12" s="688">
        <v>18</v>
      </c>
      <c r="K12" s="688">
        <v>465</v>
      </c>
      <c r="L12" s="688">
        <v>3</v>
      </c>
      <c r="M12" s="688">
        <v>338</v>
      </c>
      <c r="N12" s="688">
        <v>7</v>
      </c>
      <c r="O12" s="688">
        <v>864</v>
      </c>
      <c r="P12" s="688">
        <v>200</v>
      </c>
      <c r="Q12" s="688">
        <v>4957</v>
      </c>
    </row>
    <row r="13" spans="1:17" ht="22.5" customHeight="1">
      <c r="A13" s="867" t="s">
        <v>752</v>
      </c>
      <c r="B13" s="868">
        <v>716</v>
      </c>
      <c r="C13" s="868">
        <v>24655</v>
      </c>
      <c r="D13" s="868">
        <v>27</v>
      </c>
      <c r="E13" s="868">
        <v>717</v>
      </c>
      <c r="F13" s="868">
        <v>410</v>
      </c>
      <c r="G13" s="868">
        <v>15704</v>
      </c>
      <c r="H13" s="868">
        <v>51</v>
      </c>
      <c r="I13" s="868">
        <v>1453</v>
      </c>
      <c r="J13" s="868">
        <v>18</v>
      </c>
      <c r="K13" s="868">
        <v>391</v>
      </c>
      <c r="L13" s="868">
        <v>3</v>
      </c>
      <c r="M13" s="868">
        <v>292</v>
      </c>
      <c r="N13" s="868">
        <v>7</v>
      </c>
      <c r="O13" s="868">
        <v>838</v>
      </c>
      <c r="P13" s="868">
        <v>200</v>
      </c>
      <c r="Q13" s="868">
        <v>5260</v>
      </c>
    </row>
    <row r="14" spans="1:17" ht="12" customHeight="1">
      <c r="A14" s="538"/>
      <c r="B14" s="542"/>
      <c r="C14" s="542"/>
      <c r="D14" s="542"/>
      <c r="E14" s="542"/>
      <c r="F14" s="542"/>
      <c r="G14" s="542"/>
      <c r="H14" s="542"/>
      <c r="I14" s="542"/>
      <c r="J14" s="542"/>
      <c r="K14" s="542"/>
      <c r="L14" s="542"/>
      <c r="M14" s="542"/>
      <c r="N14" s="542"/>
      <c r="O14" s="542"/>
      <c r="P14" s="542"/>
      <c r="Q14" s="542"/>
    </row>
    <row r="15" spans="1:17" ht="22.5" customHeight="1">
      <c r="A15" s="867" t="s">
        <v>65</v>
      </c>
      <c r="B15" s="868">
        <v>36</v>
      </c>
      <c r="C15" s="868">
        <v>945</v>
      </c>
      <c r="D15" s="868">
        <v>1</v>
      </c>
      <c r="E15" s="868">
        <v>26</v>
      </c>
      <c r="F15" s="868">
        <v>21</v>
      </c>
      <c r="G15" s="868">
        <v>719</v>
      </c>
      <c r="H15" s="868">
        <v>4</v>
      </c>
      <c r="I15" s="868">
        <v>18</v>
      </c>
      <c r="J15" s="868">
        <v>4</v>
      </c>
      <c r="K15" s="868">
        <v>26</v>
      </c>
      <c r="L15" s="868">
        <v>0</v>
      </c>
      <c r="M15" s="868">
        <v>0</v>
      </c>
      <c r="N15" s="868">
        <v>1</v>
      </c>
      <c r="O15" s="868">
        <v>25</v>
      </c>
      <c r="P15" s="868">
        <v>5</v>
      </c>
      <c r="Q15" s="868">
        <v>131</v>
      </c>
    </row>
    <row r="16" spans="1:17" ht="22.5" customHeight="1">
      <c r="A16" s="867" t="s">
        <v>44</v>
      </c>
      <c r="B16" s="868">
        <v>114</v>
      </c>
      <c r="C16" s="868">
        <v>4358</v>
      </c>
      <c r="D16" s="868">
        <v>7</v>
      </c>
      <c r="E16" s="868">
        <v>189</v>
      </c>
      <c r="F16" s="868">
        <v>67</v>
      </c>
      <c r="G16" s="868">
        <v>2796</v>
      </c>
      <c r="H16" s="868">
        <v>11</v>
      </c>
      <c r="I16" s="868">
        <v>634</v>
      </c>
      <c r="J16" s="868">
        <v>1</v>
      </c>
      <c r="K16" s="868">
        <v>17</v>
      </c>
      <c r="L16" s="868">
        <v>1</v>
      </c>
      <c r="M16" s="868">
        <v>71</v>
      </c>
      <c r="N16" s="868">
        <v>1</v>
      </c>
      <c r="O16" s="868">
        <v>24</v>
      </c>
      <c r="P16" s="868">
        <v>26</v>
      </c>
      <c r="Q16" s="868">
        <v>627</v>
      </c>
    </row>
    <row r="17" spans="1:17" ht="22.5" customHeight="1">
      <c r="A17" s="867" t="s">
        <v>46</v>
      </c>
      <c r="B17" s="868">
        <v>105</v>
      </c>
      <c r="C17" s="868">
        <v>2940</v>
      </c>
      <c r="D17" s="868">
        <v>3</v>
      </c>
      <c r="E17" s="868">
        <v>43</v>
      </c>
      <c r="F17" s="868">
        <v>64</v>
      </c>
      <c r="G17" s="868">
        <v>1822</v>
      </c>
      <c r="H17" s="868">
        <v>3</v>
      </c>
      <c r="I17" s="868">
        <v>34</v>
      </c>
      <c r="J17" s="868">
        <v>1</v>
      </c>
      <c r="K17" s="868">
        <v>88</v>
      </c>
      <c r="L17" s="868">
        <v>0</v>
      </c>
      <c r="M17" s="868">
        <v>0</v>
      </c>
      <c r="N17" s="868">
        <v>1</v>
      </c>
      <c r="O17" s="868">
        <v>20</v>
      </c>
      <c r="P17" s="868">
        <v>33</v>
      </c>
      <c r="Q17" s="868">
        <v>933</v>
      </c>
    </row>
    <row r="18" spans="1:17" ht="22.5" customHeight="1">
      <c r="A18" s="867" t="s">
        <v>48</v>
      </c>
      <c r="B18" s="868">
        <v>75</v>
      </c>
      <c r="C18" s="868">
        <v>2100</v>
      </c>
      <c r="D18" s="868">
        <v>5</v>
      </c>
      <c r="E18" s="868">
        <v>206</v>
      </c>
      <c r="F18" s="868">
        <v>40</v>
      </c>
      <c r="G18" s="868">
        <v>1372</v>
      </c>
      <c r="H18" s="868">
        <v>12</v>
      </c>
      <c r="I18" s="868">
        <v>109</v>
      </c>
      <c r="J18" s="868">
        <v>5</v>
      </c>
      <c r="K18" s="868">
        <v>78</v>
      </c>
      <c r="L18" s="868">
        <v>0</v>
      </c>
      <c r="M18" s="868">
        <v>0</v>
      </c>
      <c r="N18" s="868">
        <v>1</v>
      </c>
      <c r="O18" s="868">
        <v>22</v>
      </c>
      <c r="P18" s="868">
        <v>12</v>
      </c>
      <c r="Q18" s="868">
        <v>313</v>
      </c>
    </row>
    <row r="19" spans="1:17" ht="22.5" customHeight="1">
      <c r="A19" s="867" t="s">
        <v>50</v>
      </c>
      <c r="B19" s="868">
        <v>131</v>
      </c>
      <c r="C19" s="868">
        <v>4168</v>
      </c>
      <c r="D19" s="868">
        <v>5</v>
      </c>
      <c r="E19" s="868">
        <v>98</v>
      </c>
      <c r="F19" s="868">
        <v>75</v>
      </c>
      <c r="G19" s="868">
        <v>2558</v>
      </c>
      <c r="H19" s="868">
        <v>4</v>
      </c>
      <c r="I19" s="868">
        <v>233</v>
      </c>
      <c r="J19" s="868">
        <v>0</v>
      </c>
      <c r="K19" s="868">
        <v>0</v>
      </c>
      <c r="L19" s="868">
        <v>1</v>
      </c>
      <c r="M19" s="868">
        <v>124</v>
      </c>
      <c r="N19" s="868">
        <v>1</v>
      </c>
      <c r="O19" s="868">
        <v>21</v>
      </c>
      <c r="P19" s="868">
        <v>45</v>
      </c>
      <c r="Q19" s="868">
        <v>1134</v>
      </c>
    </row>
    <row r="20" spans="1:17" ht="22.5" customHeight="1">
      <c r="A20" s="867" t="s">
        <v>51</v>
      </c>
      <c r="B20" s="868">
        <v>68</v>
      </c>
      <c r="C20" s="868">
        <v>2761</v>
      </c>
      <c r="D20" s="868">
        <v>6</v>
      </c>
      <c r="E20" s="868">
        <v>155</v>
      </c>
      <c r="F20" s="868">
        <v>33</v>
      </c>
      <c r="G20" s="868">
        <v>1774</v>
      </c>
      <c r="H20" s="868">
        <v>8</v>
      </c>
      <c r="I20" s="868">
        <v>316</v>
      </c>
      <c r="J20" s="868">
        <v>4</v>
      </c>
      <c r="K20" s="868">
        <v>91</v>
      </c>
      <c r="L20" s="868">
        <v>0</v>
      </c>
      <c r="M20" s="868">
        <v>0</v>
      </c>
      <c r="N20" s="868">
        <v>0</v>
      </c>
      <c r="O20" s="868">
        <v>0</v>
      </c>
      <c r="P20" s="868">
        <v>17</v>
      </c>
      <c r="Q20" s="868">
        <v>425</v>
      </c>
    </row>
    <row r="21" spans="1:17" ht="22.5" customHeight="1">
      <c r="A21" s="867" t="s">
        <v>53</v>
      </c>
      <c r="B21" s="868">
        <v>107</v>
      </c>
      <c r="C21" s="868">
        <v>3445</v>
      </c>
      <c r="D21" s="868">
        <v>0</v>
      </c>
      <c r="E21" s="868">
        <v>0</v>
      </c>
      <c r="F21" s="868">
        <v>68</v>
      </c>
      <c r="G21" s="868">
        <v>2489</v>
      </c>
      <c r="H21" s="868">
        <v>5</v>
      </c>
      <c r="I21" s="868">
        <v>39</v>
      </c>
      <c r="J21" s="868">
        <v>3</v>
      </c>
      <c r="K21" s="868">
        <v>91</v>
      </c>
      <c r="L21" s="868">
        <v>0</v>
      </c>
      <c r="M21" s="868">
        <v>0</v>
      </c>
      <c r="N21" s="868">
        <v>0</v>
      </c>
      <c r="O21" s="868">
        <v>0</v>
      </c>
      <c r="P21" s="868">
        <v>31</v>
      </c>
      <c r="Q21" s="868">
        <v>826</v>
      </c>
    </row>
    <row r="22" spans="1:17" ht="22.5" customHeight="1">
      <c r="A22" s="869" t="s">
        <v>54</v>
      </c>
      <c r="B22" s="870">
        <v>80</v>
      </c>
      <c r="C22" s="871">
        <v>3938</v>
      </c>
      <c r="D22" s="871">
        <v>0</v>
      </c>
      <c r="E22" s="871">
        <v>0</v>
      </c>
      <c r="F22" s="871">
        <v>42</v>
      </c>
      <c r="G22" s="871">
        <v>2174</v>
      </c>
      <c r="H22" s="871">
        <v>4</v>
      </c>
      <c r="I22" s="871">
        <v>70</v>
      </c>
      <c r="J22" s="871">
        <v>0</v>
      </c>
      <c r="K22" s="871">
        <v>0</v>
      </c>
      <c r="L22" s="871">
        <v>1</v>
      </c>
      <c r="M22" s="871">
        <v>97</v>
      </c>
      <c r="N22" s="871">
        <v>2</v>
      </c>
      <c r="O22" s="871">
        <v>726</v>
      </c>
      <c r="P22" s="871">
        <v>31</v>
      </c>
      <c r="Q22" s="871">
        <v>871</v>
      </c>
    </row>
    <row r="23" spans="1:17" ht="18" customHeight="1">
      <c r="A23" s="537" t="s">
        <v>677</v>
      </c>
      <c r="B23" s="535"/>
      <c r="C23" s="535"/>
      <c r="D23" s="535"/>
      <c r="E23" s="535"/>
      <c r="F23" s="535"/>
      <c r="G23" s="535"/>
      <c r="H23" s="535"/>
      <c r="I23" s="535"/>
      <c r="J23" s="535"/>
      <c r="K23" s="535"/>
      <c r="L23" s="535"/>
      <c r="M23" s="535"/>
      <c r="N23" s="535"/>
      <c r="O23" s="535"/>
      <c r="P23" s="535"/>
      <c r="Q23" s="535"/>
    </row>
    <row r="24" spans="1:17" ht="18" customHeight="1">
      <c r="A24" s="537" t="s">
        <v>678</v>
      </c>
      <c r="B24" s="535"/>
      <c r="C24" s="535"/>
      <c r="D24" s="535"/>
      <c r="E24" s="535"/>
      <c r="F24" s="535"/>
      <c r="G24" s="535"/>
      <c r="H24" s="535"/>
      <c r="I24" s="535"/>
      <c r="J24" s="535"/>
      <c r="K24" s="535"/>
      <c r="L24" s="535"/>
      <c r="M24" s="535"/>
      <c r="N24" s="535"/>
      <c r="O24" s="535"/>
      <c r="P24" s="535"/>
      <c r="Q24" s="535"/>
    </row>
    <row r="25" spans="1:17" ht="13.5">
      <c r="A25" s="535"/>
      <c r="B25" s="535"/>
      <c r="C25" s="535"/>
      <c r="D25" s="535"/>
      <c r="E25" s="535"/>
      <c r="F25" s="547"/>
      <c r="G25" s="547"/>
      <c r="H25" s="535"/>
      <c r="I25" s="535"/>
      <c r="J25" s="535"/>
      <c r="K25" s="535"/>
      <c r="L25" s="535"/>
      <c r="M25" s="535"/>
      <c r="N25" s="535"/>
      <c r="O25" s="535"/>
      <c r="P25" s="535"/>
      <c r="Q25" s="535"/>
    </row>
    <row r="26" spans="1:17" ht="13.5">
      <c r="A26" s="535"/>
      <c r="B26" s="535"/>
      <c r="C26" s="535"/>
      <c r="D26" s="535"/>
      <c r="E26" s="535"/>
      <c r="F26" s="547"/>
      <c r="G26" s="547"/>
      <c r="H26" s="535"/>
      <c r="I26" s="535"/>
      <c r="J26" s="535"/>
      <c r="K26" s="535"/>
      <c r="L26" s="535"/>
      <c r="M26" s="535"/>
      <c r="N26" s="535"/>
      <c r="O26" s="535"/>
      <c r="P26" s="535"/>
      <c r="Q26" s="535"/>
    </row>
    <row r="27" spans="1:17" ht="13.5">
      <c r="A27" s="535"/>
      <c r="B27" s="535"/>
      <c r="C27" s="535"/>
      <c r="D27" s="535"/>
      <c r="E27" s="535"/>
      <c r="F27" s="547"/>
      <c r="G27" s="547"/>
      <c r="H27" s="535"/>
      <c r="I27" s="535"/>
      <c r="J27" s="535"/>
      <c r="K27" s="535"/>
      <c r="L27" s="535"/>
      <c r="M27" s="535"/>
      <c r="N27" s="535"/>
      <c r="O27" s="535"/>
      <c r="P27" s="535"/>
      <c r="Q27" s="535"/>
    </row>
    <row r="28" spans="1:17" ht="13.5">
      <c r="A28" s="535"/>
      <c r="B28" s="535"/>
      <c r="C28" s="535"/>
      <c r="D28" s="535"/>
      <c r="E28" s="535"/>
      <c r="F28" s="547"/>
      <c r="G28" s="547"/>
      <c r="H28" s="535"/>
      <c r="I28" s="535"/>
      <c r="J28" s="535"/>
      <c r="K28" s="535"/>
      <c r="L28" s="535"/>
      <c r="M28" s="535"/>
      <c r="N28" s="535"/>
      <c r="O28" s="535"/>
      <c r="P28" s="535"/>
      <c r="Q28" s="535"/>
    </row>
    <row r="29" spans="1:17" ht="13.5">
      <c r="A29" s="535"/>
      <c r="B29" s="535"/>
      <c r="C29" s="535"/>
      <c r="D29" s="535"/>
      <c r="E29" s="535"/>
      <c r="F29" s="547"/>
      <c r="G29" s="547"/>
      <c r="H29" s="535"/>
      <c r="I29" s="535"/>
      <c r="J29" s="535"/>
      <c r="K29" s="535"/>
      <c r="L29" s="535"/>
      <c r="M29" s="535"/>
      <c r="N29" s="535"/>
      <c r="O29" s="535"/>
      <c r="P29" s="535"/>
      <c r="Q29" s="535"/>
    </row>
    <row r="30" spans="1:17" ht="13.5">
      <c r="A30" s="535"/>
      <c r="B30" s="535"/>
      <c r="C30" s="535"/>
      <c r="D30" s="535"/>
      <c r="E30" s="535"/>
      <c r="F30" s="547"/>
      <c r="G30" s="547"/>
      <c r="H30" s="535"/>
      <c r="I30" s="535"/>
      <c r="J30" s="535"/>
      <c r="K30" s="535"/>
      <c r="L30" s="535"/>
      <c r="M30" s="535"/>
      <c r="N30" s="535"/>
      <c r="O30" s="535"/>
      <c r="P30" s="535"/>
      <c r="Q30" s="535"/>
    </row>
    <row r="31" spans="1:17" ht="13.5">
      <c r="A31" s="535"/>
      <c r="B31" s="535"/>
      <c r="C31" s="535"/>
      <c r="D31" s="535"/>
      <c r="E31" s="535"/>
      <c r="F31" s="547"/>
      <c r="G31" s="547"/>
      <c r="H31" s="535"/>
      <c r="I31" s="535"/>
      <c r="J31" s="535"/>
      <c r="K31" s="535"/>
      <c r="L31" s="535"/>
      <c r="M31" s="535"/>
      <c r="N31" s="535"/>
      <c r="O31" s="535"/>
      <c r="P31" s="535"/>
      <c r="Q31" s="535"/>
    </row>
    <row r="32" spans="1:17" ht="13.5">
      <c r="A32" s="535"/>
      <c r="B32" s="535"/>
      <c r="C32" s="535"/>
      <c r="D32" s="535"/>
      <c r="E32" s="535"/>
      <c r="F32" s="547"/>
      <c r="G32" s="547"/>
      <c r="H32" s="535"/>
      <c r="I32" s="535"/>
      <c r="J32" s="535"/>
      <c r="K32" s="535"/>
      <c r="L32" s="535"/>
      <c r="M32" s="535"/>
      <c r="N32" s="535"/>
      <c r="O32" s="535"/>
      <c r="P32" s="535"/>
      <c r="Q32" s="535"/>
    </row>
    <row r="33" spans="1:17" ht="13.5">
      <c r="A33" s="535"/>
      <c r="B33" s="535"/>
      <c r="C33" s="535"/>
      <c r="D33" s="535"/>
      <c r="E33" s="535"/>
      <c r="F33" s="547"/>
      <c r="G33" s="547"/>
      <c r="H33" s="535"/>
      <c r="I33" s="535"/>
      <c r="J33" s="535"/>
      <c r="K33" s="535"/>
      <c r="L33" s="535"/>
      <c r="M33" s="535"/>
      <c r="N33" s="535"/>
      <c r="O33" s="535"/>
      <c r="P33" s="535"/>
      <c r="Q33" s="535"/>
    </row>
    <row r="34" spans="1:17" ht="13.5">
      <c r="A34" s="535"/>
      <c r="B34" s="535"/>
      <c r="C34" s="535"/>
      <c r="D34" s="535"/>
      <c r="E34" s="535"/>
      <c r="F34" s="547"/>
      <c r="G34" s="547"/>
      <c r="H34" s="535"/>
      <c r="I34" s="535"/>
      <c r="J34" s="535"/>
      <c r="K34" s="535"/>
      <c r="L34" s="535"/>
      <c r="M34" s="535"/>
      <c r="N34" s="535"/>
      <c r="O34" s="535"/>
      <c r="P34" s="535"/>
      <c r="Q34" s="535"/>
    </row>
    <row r="35" spans="6:7" ht="13.5">
      <c r="F35" s="547"/>
      <c r="G35" s="547"/>
    </row>
    <row r="36" spans="6:7" ht="13.5">
      <c r="F36" s="547"/>
      <c r="G36" s="547"/>
    </row>
    <row r="37" spans="6:7" ht="13.5">
      <c r="F37" s="547"/>
      <c r="G37" s="547"/>
    </row>
    <row r="38" spans="6:7" ht="13.5">
      <c r="F38" s="547"/>
      <c r="G38" s="547"/>
    </row>
    <row r="39" spans="6:7" ht="13.5">
      <c r="F39" s="547"/>
      <c r="G39" s="547"/>
    </row>
    <row r="40" spans="6:7" ht="13.5">
      <c r="F40" s="547"/>
      <c r="G40" s="547"/>
    </row>
    <row r="41" spans="6:7" ht="13.5">
      <c r="F41" s="547"/>
      <c r="G41" s="547"/>
    </row>
    <row r="42" spans="6:7" ht="13.5">
      <c r="F42" s="547"/>
      <c r="G42" s="547"/>
    </row>
    <row r="43" spans="6:7" ht="13.5">
      <c r="F43" s="547"/>
      <c r="G43" s="547"/>
    </row>
    <row r="44" spans="6:7" ht="13.5">
      <c r="F44" s="547"/>
      <c r="G44" s="547"/>
    </row>
    <row r="45" spans="6:7" ht="13.5">
      <c r="F45" s="547"/>
      <c r="G45" s="547"/>
    </row>
    <row r="46" spans="6:7" ht="13.5">
      <c r="F46" s="547"/>
      <c r="G46" s="547"/>
    </row>
    <row r="47" spans="6:7" ht="13.5">
      <c r="F47" s="547"/>
      <c r="G47" s="547"/>
    </row>
    <row r="48" spans="6:7" ht="13.5">
      <c r="F48" s="547"/>
      <c r="G48" s="547"/>
    </row>
    <row r="49" spans="6:7" ht="13.5">
      <c r="F49" s="547"/>
      <c r="G49" s="547"/>
    </row>
    <row r="50" spans="6:7" ht="13.5">
      <c r="F50" s="547"/>
      <c r="G50" s="547"/>
    </row>
    <row r="51" spans="6:7" ht="13.5">
      <c r="F51" s="547"/>
      <c r="G51" s="547"/>
    </row>
    <row r="52" spans="6:7" ht="13.5">
      <c r="F52" s="547"/>
      <c r="G52" s="547"/>
    </row>
    <row r="53" spans="6:7" ht="13.5">
      <c r="F53" s="547"/>
      <c r="G53" s="547"/>
    </row>
    <row r="54" spans="6:7" ht="13.5">
      <c r="F54" s="547"/>
      <c r="G54" s="547"/>
    </row>
    <row r="55" spans="6:7" ht="13.5">
      <c r="F55" s="547"/>
      <c r="G55" s="547"/>
    </row>
    <row r="56" spans="6:7" ht="13.5">
      <c r="F56" s="547"/>
      <c r="G56" s="547"/>
    </row>
    <row r="57" spans="6:7" ht="13.5">
      <c r="F57" s="547"/>
      <c r="G57" s="547"/>
    </row>
  </sheetData>
  <sheetProtection/>
  <mergeCells count="9">
    <mergeCell ref="A5:A6"/>
    <mergeCell ref="B5:C5"/>
    <mergeCell ref="F5:G5"/>
    <mergeCell ref="L5:M5"/>
    <mergeCell ref="P5:Q5"/>
    <mergeCell ref="D5:E5"/>
    <mergeCell ref="H5:I5"/>
    <mergeCell ref="J5:K5"/>
    <mergeCell ref="N5:O5"/>
  </mergeCell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2:I22"/>
  <sheetViews>
    <sheetView zoomScalePageLayoutView="0" workbookViewId="0" topLeftCell="A1">
      <selection activeCell="A19" sqref="A19"/>
    </sheetView>
  </sheetViews>
  <sheetFormatPr defaultColWidth="8.88671875" defaultRowHeight="13.5"/>
  <cols>
    <col min="1" max="1" width="11.4453125" style="0" customWidth="1"/>
    <col min="2" max="2" width="11.99609375" style="0" customWidth="1"/>
    <col min="3" max="3" width="17.10546875" style="0" customWidth="1"/>
    <col min="4" max="4" width="16.10546875" style="0" customWidth="1"/>
    <col min="5" max="5" width="20.21484375" style="0" customWidth="1"/>
    <col min="6" max="6" width="14.3359375" style="0" customWidth="1"/>
    <col min="7" max="7" width="16.3359375" style="0" customWidth="1"/>
    <col min="8" max="8" width="13.3359375" style="0" customWidth="1"/>
    <col min="9" max="9" width="14.6640625" style="0" customWidth="1"/>
  </cols>
  <sheetData>
    <row r="2" spans="1:9" ht="23.25" customHeight="1">
      <c r="A2" s="551" t="s">
        <v>692</v>
      </c>
      <c r="B2" s="563"/>
      <c r="C2" s="563"/>
      <c r="D2" s="563"/>
      <c r="E2" s="563"/>
      <c r="F2" s="555"/>
      <c r="G2" s="552"/>
      <c r="H2" s="552"/>
      <c r="I2" s="552"/>
    </row>
    <row r="3" spans="1:9" ht="13.5">
      <c r="A3" s="558"/>
      <c r="B3" s="558"/>
      <c r="C3" s="558"/>
      <c r="D3" s="558"/>
      <c r="E3" s="558"/>
      <c r="F3" s="555"/>
      <c r="G3" s="552"/>
      <c r="H3" s="552"/>
      <c r="I3" s="552"/>
    </row>
    <row r="4" spans="1:9" ht="18.75" customHeight="1">
      <c r="A4" s="550" t="s">
        <v>680</v>
      </c>
      <c r="B4" s="555"/>
      <c r="C4" s="555"/>
      <c r="D4" s="555"/>
      <c r="E4" s="555"/>
      <c r="F4" s="555"/>
      <c r="G4" s="555"/>
      <c r="H4" s="555"/>
      <c r="I4" s="555"/>
    </row>
    <row r="5" spans="1:9" ht="42.75">
      <c r="A5" s="564" t="s">
        <v>681</v>
      </c>
      <c r="B5" s="559" t="s">
        <v>682</v>
      </c>
      <c r="C5" s="559" t="s">
        <v>683</v>
      </c>
      <c r="D5" s="553" t="s">
        <v>684</v>
      </c>
      <c r="E5" s="553" t="s">
        <v>685</v>
      </c>
      <c r="F5" s="553" t="s">
        <v>686</v>
      </c>
      <c r="G5" s="553" t="s">
        <v>687</v>
      </c>
      <c r="H5" s="553" t="s">
        <v>688</v>
      </c>
      <c r="I5" s="562" t="s">
        <v>689</v>
      </c>
    </row>
    <row r="6" spans="1:9" ht="22.5" customHeight="1">
      <c r="A6" s="556" t="s">
        <v>460</v>
      </c>
      <c r="B6" s="565">
        <v>738100</v>
      </c>
      <c r="C6" s="565">
        <v>667536</v>
      </c>
      <c r="D6" s="566"/>
      <c r="E6" s="566"/>
      <c r="F6" s="566"/>
      <c r="G6" s="566">
        <v>928528</v>
      </c>
      <c r="H6" s="566">
        <v>533011</v>
      </c>
      <c r="I6" s="567">
        <v>57.4038693501973</v>
      </c>
    </row>
    <row r="7" spans="1:9" ht="22.5" customHeight="1">
      <c r="A7" s="556" t="s">
        <v>463</v>
      </c>
      <c r="B7" s="565">
        <v>761054</v>
      </c>
      <c r="C7" s="565">
        <v>685240</v>
      </c>
      <c r="D7" s="566">
        <v>543234</v>
      </c>
      <c r="E7" s="566">
        <v>73296</v>
      </c>
      <c r="F7" s="566">
        <v>68710</v>
      </c>
      <c r="G7" s="566">
        <v>935753</v>
      </c>
      <c r="H7" s="566">
        <v>537709</v>
      </c>
      <c r="I7" s="567">
        <v>57.46270650481484</v>
      </c>
    </row>
    <row r="8" spans="1:9" ht="22.5" customHeight="1">
      <c r="A8" s="556" t="s">
        <v>612</v>
      </c>
      <c r="B8" s="565">
        <v>783895</v>
      </c>
      <c r="C8" s="565">
        <v>704573</v>
      </c>
      <c r="D8" s="566">
        <v>555225</v>
      </c>
      <c r="E8" s="566">
        <v>77901</v>
      </c>
      <c r="F8" s="566">
        <v>71447</v>
      </c>
      <c r="G8" s="566">
        <v>948030</v>
      </c>
      <c r="H8" s="566">
        <v>550374</v>
      </c>
      <c r="I8" s="567">
        <v>58.05449194645739</v>
      </c>
    </row>
    <row r="9" spans="1:9" s="689" customFormat="1" ht="22.5" customHeight="1">
      <c r="A9" s="556" t="s">
        <v>614</v>
      </c>
      <c r="B9" s="566">
        <v>792998</v>
      </c>
      <c r="C9" s="566">
        <v>712585</v>
      </c>
      <c r="D9" s="566">
        <v>561529</v>
      </c>
      <c r="E9" s="566">
        <v>78615</v>
      </c>
      <c r="F9" s="566">
        <v>72441</v>
      </c>
      <c r="G9" s="566">
        <v>957516</v>
      </c>
      <c r="H9" s="566">
        <v>557967</v>
      </c>
      <c r="I9" s="690">
        <v>58.27234218540474</v>
      </c>
    </row>
    <row r="10" spans="1:9" ht="22.5" customHeight="1">
      <c r="A10" s="872" t="s">
        <v>753</v>
      </c>
      <c r="B10" s="873">
        <v>800340</v>
      </c>
      <c r="C10" s="873">
        <v>715803</v>
      </c>
      <c r="D10" s="873">
        <v>565400</v>
      </c>
      <c r="E10" s="873">
        <v>77322</v>
      </c>
      <c r="F10" s="873">
        <v>73081</v>
      </c>
      <c r="G10" s="873">
        <v>968620</v>
      </c>
      <c r="H10" s="873">
        <v>563282</v>
      </c>
      <c r="I10" s="874">
        <v>58.2</v>
      </c>
    </row>
    <row r="11" spans="1:9" ht="13.5" customHeight="1">
      <c r="A11" s="554"/>
      <c r="B11" s="565"/>
      <c r="C11" s="565"/>
      <c r="D11" s="566"/>
      <c r="E11" s="566"/>
      <c r="F11" s="566"/>
      <c r="G11" s="566"/>
      <c r="H11" s="566"/>
      <c r="I11" s="567"/>
    </row>
    <row r="12" spans="1:9" ht="22.5" customHeight="1">
      <c r="A12" s="875" t="s">
        <v>65</v>
      </c>
      <c r="B12" s="873">
        <v>25874</v>
      </c>
      <c r="C12" s="873">
        <v>24033</v>
      </c>
      <c r="D12" s="873">
        <v>15739</v>
      </c>
      <c r="E12" s="873">
        <v>5491</v>
      </c>
      <c r="F12" s="873">
        <v>2803</v>
      </c>
      <c r="G12" s="873">
        <v>34207</v>
      </c>
      <c r="H12" s="873">
        <v>17191</v>
      </c>
      <c r="I12" s="874">
        <v>50.3</v>
      </c>
    </row>
    <row r="13" spans="1:9" ht="22.5" customHeight="1">
      <c r="A13" s="875" t="s">
        <v>44</v>
      </c>
      <c r="B13" s="873">
        <v>120976</v>
      </c>
      <c r="C13" s="873">
        <v>105239</v>
      </c>
      <c r="D13" s="873">
        <v>80826</v>
      </c>
      <c r="E13" s="873">
        <v>12127</v>
      </c>
      <c r="F13" s="873">
        <v>12286</v>
      </c>
      <c r="G13" s="873">
        <v>139168</v>
      </c>
      <c r="H13" s="873">
        <v>80363</v>
      </c>
      <c r="I13" s="874">
        <v>57.7</v>
      </c>
    </row>
    <row r="14" spans="1:9" ht="22.5" customHeight="1">
      <c r="A14" s="875" t="s">
        <v>46</v>
      </c>
      <c r="B14" s="873">
        <v>53200</v>
      </c>
      <c r="C14" s="873">
        <v>51359</v>
      </c>
      <c r="D14" s="873">
        <v>39331</v>
      </c>
      <c r="E14" s="873">
        <v>7058</v>
      </c>
      <c r="F14" s="873">
        <v>4970</v>
      </c>
      <c r="G14" s="873">
        <v>73980</v>
      </c>
      <c r="H14" s="873">
        <v>40027</v>
      </c>
      <c r="I14" s="874">
        <v>54.1</v>
      </c>
    </row>
    <row r="15" spans="1:9" ht="22.5" customHeight="1">
      <c r="A15" s="875" t="s">
        <v>48</v>
      </c>
      <c r="B15" s="873">
        <v>41984</v>
      </c>
      <c r="C15" s="873">
        <v>39608</v>
      </c>
      <c r="D15" s="873">
        <v>29590</v>
      </c>
      <c r="E15" s="873">
        <v>6090</v>
      </c>
      <c r="F15" s="873">
        <v>3928</v>
      </c>
      <c r="G15" s="873">
        <v>68268</v>
      </c>
      <c r="H15" s="873">
        <v>31044</v>
      </c>
      <c r="I15" s="874">
        <v>45.5</v>
      </c>
    </row>
    <row r="16" spans="1:9" ht="22.5" customHeight="1">
      <c r="A16" s="875" t="s">
        <v>50</v>
      </c>
      <c r="B16" s="873">
        <v>143485</v>
      </c>
      <c r="C16" s="873">
        <v>128287</v>
      </c>
      <c r="D16" s="873">
        <v>103837</v>
      </c>
      <c r="E16" s="873">
        <v>11772</v>
      </c>
      <c r="F16" s="873">
        <v>12678</v>
      </c>
      <c r="G16" s="873">
        <v>174696</v>
      </c>
      <c r="H16" s="873">
        <v>101782</v>
      </c>
      <c r="I16" s="874">
        <v>58.3</v>
      </c>
    </row>
    <row r="17" spans="1:9" ht="22.5" customHeight="1">
      <c r="A17" s="875" t="s">
        <v>51</v>
      </c>
      <c r="B17" s="873">
        <v>136216</v>
      </c>
      <c r="C17" s="873">
        <v>125274</v>
      </c>
      <c r="D17" s="873">
        <v>100502</v>
      </c>
      <c r="E17" s="873">
        <v>10383</v>
      </c>
      <c r="F17" s="873">
        <v>14389</v>
      </c>
      <c r="G17" s="873">
        <v>157906</v>
      </c>
      <c r="H17" s="873">
        <v>99986</v>
      </c>
      <c r="I17" s="874">
        <v>63.3</v>
      </c>
    </row>
    <row r="18" spans="1:9" ht="22.5" customHeight="1">
      <c r="A18" s="875" t="s">
        <v>53</v>
      </c>
      <c r="B18" s="873">
        <v>183594</v>
      </c>
      <c r="C18" s="873">
        <v>164269</v>
      </c>
      <c r="D18" s="873">
        <v>135982</v>
      </c>
      <c r="E18" s="873">
        <v>13426</v>
      </c>
      <c r="F18" s="873">
        <v>14861</v>
      </c>
      <c r="G18" s="873">
        <v>224644</v>
      </c>
      <c r="H18" s="873">
        <v>133697</v>
      </c>
      <c r="I18" s="874">
        <v>59.5</v>
      </c>
    </row>
    <row r="19" spans="1:9" ht="22.5" customHeight="1">
      <c r="A19" s="876" t="s">
        <v>54</v>
      </c>
      <c r="B19" s="877">
        <v>95011</v>
      </c>
      <c r="C19" s="877">
        <v>77734</v>
      </c>
      <c r="D19" s="877">
        <v>59593</v>
      </c>
      <c r="E19" s="877">
        <v>10975</v>
      </c>
      <c r="F19" s="877">
        <v>7166</v>
      </c>
      <c r="G19" s="877">
        <v>95751</v>
      </c>
      <c r="H19" s="877">
        <v>59192</v>
      </c>
      <c r="I19" s="878">
        <v>61.8</v>
      </c>
    </row>
    <row r="20" spans="1:9" ht="22.5" customHeight="1">
      <c r="A20" s="561" t="s">
        <v>690</v>
      </c>
      <c r="B20" s="560"/>
      <c r="C20" s="560"/>
      <c r="D20" s="557"/>
      <c r="E20" s="557"/>
      <c r="F20" s="557"/>
      <c r="G20" s="557"/>
      <c r="H20" s="557"/>
      <c r="I20" s="560"/>
    </row>
    <row r="21" spans="1:9" ht="108.75" customHeight="1">
      <c r="A21" s="1077" t="s">
        <v>691</v>
      </c>
      <c r="B21" s="1077"/>
      <c r="C21" s="1077"/>
      <c r="D21" s="1077"/>
      <c r="E21" s="1077"/>
      <c r="F21" s="1077"/>
      <c r="G21" s="1077"/>
      <c r="H21" s="1077"/>
      <c r="I21" s="1077"/>
    </row>
    <row r="22" spans="1:9" ht="13.5">
      <c r="A22" s="552"/>
      <c r="B22" s="561"/>
      <c r="C22" s="561"/>
      <c r="D22" s="561"/>
      <c r="E22" s="561"/>
      <c r="F22" s="555"/>
      <c r="G22" s="555"/>
      <c r="H22" s="555"/>
      <c r="I22" s="555"/>
    </row>
  </sheetData>
  <sheetProtection/>
  <mergeCells count="1">
    <mergeCell ref="A21:I2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2:BB33"/>
  <sheetViews>
    <sheetView zoomScale="115" zoomScaleNormal="115" zoomScalePageLayoutView="0" workbookViewId="0" topLeftCell="A1">
      <pane xSplit="1" ySplit="4" topLeftCell="B5" activePane="bottomRight" state="frozen"/>
      <selection pane="topLeft" activeCell="A1" sqref="A1"/>
      <selection pane="topRight" activeCell="B1" sqref="B1"/>
      <selection pane="bottomLeft" activeCell="A8" sqref="A8"/>
      <selection pane="bottomRight" activeCell="B17" sqref="B17"/>
    </sheetView>
  </sheetViews>
  <sheetFormatPr defaultColWidth="7.77734375" defaultRowHeight="13.5"/>
  <cols>
    <col min="1" max="1" width="6.88671875" style="9" customWidth="1"/>
    <col min="2" max="2" width="8.77734375" style="9" customWidth="1"/>
    <col min="3" max="3" width="5.77734375" style="9" customWidth="1"/>
    <col min="4" max="4" width="7.77734375" style="9" customWidth="1"/>
    <col min="5" max="5" width="6.77734375" style="9" customWidth="1"/>
    <col min="6" max="6" width="7.3359375" style="9" customWidth="1"/>
    <col min="7" max="7" width="6.10546875" style="9" customWidth="1"/>
    <col min="8" max="8" width="6.77734375" style="9" customWidth="1"/>
    <col min="9" max="9" width="6.3359375" style="9" customWidth="1"/>
    <col min="10" max="10" width="6.77734375" style="9" customWidth="1"/>
    <col min="11" max="11" width="4.77734375" style="9" customWidth="1"/>
    <col min="12" max="13" width="6.3359375" style="9" customWidth="1"/>
    <col min="14" max="14" width="7.21484375" style="9" customWidth="1"/>
    <col min="15" max="15" width="5.77734375" style="9" customWidth="1"/>
    <col min="16" max="16" width="6.77734375" style="9" customWidth="1"/>
    <col min="17" max="17" width="6.3359375" style="9" customWidth="1"/>
    <col min="18" max="18" width="5.5546875" style="9" customWidth="1"/>
    <col min="19" max="19" width="4.5546875" style="9" customWidth="1"/>
    <col min="20" max="20" width="4.77734375" style="9" customWidth="1"/>
    <col min="21" max="21" width="5.21484375" style="9" customWidth="1"/>
    <col min="22" max="22" width="7.3359375" style="9" customWidth="1"/>
    <col min="23" max="23" width="5.77734375" style="9" customWidth="1"/>
    <col min="24" max="24" width="6.77734375" style="9" customWidth="1"/>
    <col min="25" max="16384" width="7.77734375" style="9" customWidth="1"/>
  </cols>
  <sheetData>
    <row r="1" ht="12.75" customHeight="1"/>
    <row r="2" spans="1:11" ht="18.75">
      <c r="A2" s="19" t="s">
        <v>693</v>
      </c>
      <c r="C2" s="19"/>
      <c r="K2" s="9" t="s">
        <v>9</v>
      </c>
    </row>
    <row r="3" spans="1:3" ht="11.25" customHeight="1">
      <c r="A3" s="19"/>
      <c r="C3" s="19"/>
    </row>
    <row r="4" s="201" customFormat="1" ht="19.5" customHeight="1">
      <c r="A4" s="201" t="s">
        <v>574</v>
      </c>
    </row>
    <row r="5" spans="1:24" s="202" customFormat="1" ht="19.5" customHeight="1">
      <c r="A5" s="1082" t="s">
        <v>202</v>
      </c>
      <c r="B5" s="1078" t="s">
        <v>214</v>
      </c>
      <c r="C5" s="1079"/>
      <c r="D5" s="1079"/>
      <c r="E5" s="1079"/>
      <c r="F5" s="1078" t="s">
        <v>215</v>
      </c>
      <c r="G5" s="1079"/>
      <c r="H5" s="1079"/>
      <c r="I5" s="1079"/>
      <c r="J5" s="1078" t="s">
        <v>216</v>
      </c>
      <c r="K5" s="1079"/>
      <c r="L5" s="1079"/>
      <c r="M5" s="1079"/>
      <c r="N5" s="1078" t="s">
        <v>217</v>
      </c>
      <c r="O5" s="1079"/>
      <c r="P5" s="1079"/>
      <c r="Q5" s="1079"/>
      <c r="R5" s="1078" t="s">
        <v>218</v>
      </c>
      <c r="S5" s="1079"/>
      <c r="T5" s="1079"/>
      <c r="U5" s="1080"/>
      <c r="V5" s="1081" t="s">
        <v>263</v>
      </c>
      <c r="W5" s="1079"/>
      <c r="X5" s="1080"/>
    </row>
    <row r="6" spans="1:24" s="202" customFormat="1" ht="19.5" customHeight="1">
      <c r="A6" s="1082"/>
      <c r="B6" s="203" t="s">
        <v>9</v>
      </c>
      <c r="C6" s="204" t="s">
        <v>67</v>
      </c>
      <c r="D6" s="204" t="s">
        <v>68</v>
      </c>
      <c r="E6" s="204" t="s">
        <v>69</v>
      </c>
      <c r="F6" s="203" t="s">
        <v>9</v>
      </c>
      <c r="G6" s="204" t="s">
        <v>67</v>
      </c>
      <c r="H6" s="204" t="s">
        <v>68</v>
      </c>
      <c r="I6" s="204" t="s">
        <v>69</v>
      </c>
      <c r="J6" s="203" t="s">
        <v>9</v>
      </c>
      <c r="K6" s="204" t="s">
        <v>67</v>
      </c>
      <c r="L6" s="204" t="s">
        <v>68</v>
      </c>
      <c r="M6" s="204" t="s">
        <v>69</v>
      </c>
      <c r="N6" s="203" t="s">
        <v>9</v>
      </c>
      <c r="O6" s="204" t="s">
        <v>67</v>
      </c>
      <c r="P6" s="204" t="s">
        <v>68</v>
      </c>
      <c r="Q6" s="204" t="s">
        <v>69</v>
      </c>
      <c r="R6" s="203" t="s">
        <v>9</v>
      </c>
      <c r="S6" s="204" t="s">
        <v>67</v>
      </c>
      <c r="T6" s="204" t="s">
        <v>68</v>
      </c>
      <c r="U6" s="205" t="s">
        <v>69</v>
      </c>
      <c r="V6" s="206" t="s">
        <v>9</v>
      </c>
      <c r="W6" s="204" t="s">
        <v>67</v>
      </c>
      <c r="X6" s="205" t="s">
        <v>68</v>
      </c>
    </row>
    <row r="7" spans="1:24" s="201" customFormat="1" ht="21.75" customHeight="1">
      <c r="A7" s="207" t="s">
        <v>242</v>
      </c>
      <c r="B7" s="201">
        <v>909222</v>
      </c>
      <c r="C7" s="201">
        <v>2264</v>
      </c>
      <c r="D7" s="201">
        <v>861852</v>
      </c>
      <c r="E7" s="201">
        <v>45106</v>
      </c>
      <c r="F7" s="201">
        <v>700026</v>
      </c>
      <c r="G7" s="201">
        <v>692</v>
      </c>
      <c r="H7" s="201">
        <v>676738</v>
      </c>
      <c r="I7" s="201">
        <v>22596</v>
      </c>
      <c r="J7" s="201">
        <v>47639</v>
      </c>
      <c r="K7" s="201">
        <v>501</v>
      </c>
      <c r="L7" s="201">
        <v>43325</v>
      </c>
      <c r="M7" s="201">
        <v>3813</v>
      </c>
      <c r="N7" s="201">
        <v>160068</v>
      </c>
      <c r="O7" s="201">
        <v>991</v>
      </c>
      <c r="P7" s="201">
        <v>141377</v>
      </c>
      <c r="Q7" s="201">
        <v>17700</v>
      </c>
      <c r="R7" s="201">
        <v>1489</v>
      </c>
      <c r="S7" s="201">
        <v>80</v>
      </c>
      <c r="T7" s="201">
        <v>412</v>
      </c>
      <c r="U7" s="201">
        <v>997</v>
      </c>
      <c r="V7" s="201">
        <v>114427</v>
      </c>
      <c r="W7" s="201">
        <v>879</v>
      </c>
      <c r="X7" s="201">
        <v>113548</v>
      </c>
    </row>
    <row r="8" spans="1:24" s="201" customFormat="1" ht="21.75" customHeight="1">
      <c r="A8" s="207" t="s">
        <v>245</v>
      </c>
      <c r="B8" s="201">
        <v>948764</v>
      </c>
      <c r="C8" s="201">
        <v>2316</v>
      </c>
      <c r="D8" s="201">
        <v>900037</v>
      </c>
      <c r="E8" s="201">
        <v>46411</v>
      </c>
      <c r="F8" s="201">
        <v>740853</v>
      </c>
      <c r="G8" s="201">
        <v>692</v>
      </c>
      <c r="H8" s="201">
        <v>716469</v>
      </c>
      <c r="I8" s="201">
        <v>23692</v>
      </c>
      <c r="J8" s="201">
        <v>45447</v>
      </c>
      <c r="K8" s="201">
        <v>558</v>
      </c>
      <c r="L8" s="201">
        <v>40999</v>
      </c>
      <c r="M8" s="201">
        <v>3890</v>
      </c>
      <c r="N8" s="201">
        <v>160922</v>
      </c>
      <c r="O8" s="201">
        <v>994</v>
      </c>
      <c r="P8" s="201">
        <v>142141</v>
      </c>
      <c r="Q8" s="201">
        <v>17787</v>
      </c>
      <c r="R8" s="201">
        <v>1542</v>
      </c>
      <c r="S8" s="201">
        <v>72</v>
      </c>
      <c r="T8" s="201">
        <v>428</v>
      </c>
      <c r="U8" s="201">
        <v>1042</v>
      </c>
      <c r="V8" s="201">
        <v>114259</v>
      </c>
      <c r="W8" s="201">
        <v>842</v>
      </c>
      <c r="X8" s="201">
        <v>113417</v>
      </c>
    </row>
    <row r="9" spans="1:24" s="201" customFormat="1" ht="21.75" customHeight="1">
      <c r="A9" s="207" t="s">
        <v>248</v>
      </c>
      <c r="B9" s="201">
        <v>985349</v>
      </c>
      <c r="C9" s="201">
        <v>2347</v>
      </c>
      <c r="D9" s="201">
        <v>934738</v>
      </c>
      <c r="E9" s="201">
        <v>48264</v>
      </c>
      <c r="F9" s="201">
        <v>779319</v>
      </c>
      <c r="G9" s="201">
        <v>712</v>
      </c>
      <c r="H9" s="201">
        <v>753768</v>
      </c>
      <c r="I9" s="201">
        <v>24839</v>
      </c>
      <c r="J9" s="201">
        <v>43483</v>
      </c>
      <c r="K9" s="201">
        <v>570</v>
      </c>
      <c r="L9" s="201">
        <v>38869</v>
      </c>
      <c r="M9" s="201">
        <v>4044</v>
      </c>
      <c r="N9" s="201">
        <v>160884</v>
      </c>
      <c r="O9" s="201">
        <v>993</v>
      </c>
      <c r="P9" s="201">
        <v>141659</v>
      </c>
      <c r="Q9" s="201">
        <v>18232</v>
      </c>
      <c r="R9" s="201">
        <v>1663</v>
      </c>
      <c r="S9" s="201">
        <v>72</v>
      </c>
      <c r="T9" s="201">
        <v>442</v>
      </c>
      <c r="U9" s="201">
        <v>1149</v>
      </c>
      <c r="V9" s="201">
        <v>114541</v>
      </c>
      <c r="W9" s="201">
        <v>907</v>
      </c>
      <c r="X9" s="201">
        <v>113634</v>
      </c>
    </row>
    <row r="10" spans="1:24" s="201" customFormat="1" ht="21.75" customHeight="1">
      <c r="A10" s="207" t="s">
        <v>260</v>
      </c>
      <c r="B10" s="208">
        <v>1010065</v>
      </c>
      <c r="C10" s="208">
        <v>2453</v>
      </c>
      <c r="D10" s="208">
        <v>959750</v>
      </c>
      <c r="E10" s="208">
        <v>47862</v>
      </c>
      <c r="F10" s="208">
        <v>806027</v>
      </c>
      <c r="G10" s="201">
        <v>753</v>
      </c>
      <c r="H10" s="201">
        <v>781157</v>
      </c>
      <c r="I10" s="201">
        <v>24117</v>
      </c>
      <c r="J10" s="208">
        <v>41969</v>
      </c>
      <c r="K10" s="201">
        <v>604</v>
      </c>
      <c r="L10" s="201">
        <v>37217</v>
      </c>
      <c r="M10" s="201">
        <v>4148</v>
      </c>
      <c r="N10" s="201">
        <v>160327</v>
      </c>
      <c r="O10" s="201">
        <v>1023</v>
      </c>
      <c r="P10" s="201">
        <v>140938</v>
      </c>
      <c r="Q10" s="201">
        <v>18366</v>
      </c>
      <c r="R10" s="201">
        <v>1742</v>
      </c>
      <c r="S10" s="201">
        <v>73</v>
      </c>
      <c r="T10" s="201">
        <v>438</v>
      </c>
      <c r="U10" s="201">
        <v>1231</v>
      </c>
      <c r="V10" s="201">
        <v>130661</v>
      </c>
      <c r="W10" s="201">
        <v>1020</v>
      </c>
      <c r="X10" s="201">
        <v>129641</v>
      </c>
    </row>
    <row r="11" spans="1:24" s="201" customFormat="1" ht="21.75" customHeight="1">
      <c r="A11" s="207" t="s">
        <v>370</v>
      </c>
      <c r="B11" s="208">
        <v>1039225</v>
      </c>
      <c r="C11" s="208">
        <v>2534</v>
      </c>
      <c r="D11" s="208">
        <v>988422</v>
      </c>
      <c r="E11" s="208">
        <v>48269</v>
      </c>
      <c r="F11" s="208">
        <v>835622</v>
      </c>
      <c r="G11" s="201">
        <v>762</v>
      </c>
      <c r="H11" s="201">
        <v>810634</v>
      </c>
      <c r="I11" s="201">
        <v>24226</v>
      </c>
      <c r="J11" s="208">
        <v>40774</v>
      </c>
      <c r="K11" s="201">
        <v>649</v>
      </c>
      <c r="L11" s="201">
        <v>35768</v>
      </c>
      <c r="M11" s="201">
        <v>4357</v>
      </c>
      <c r="N11" s="201">
        <v>160925</v>
      </c>
      <c r="O11" s="201">
        <v>1049</v>
      </c>
      <c r="P11" s="201">
        <v>141527</v>
      </c>
      <c r="Q11" s="201">
        <v>18349</v>
      </c>
      <c r="R11" s="201">
        <v>1904</v>
      </c>
      <c r="S11" s="201">
        <v>74</v>
      </c>
      <c r="T11" s="201">
        <v>493</v>
      </c>
      <c r="U11" s="201">
        <v>1337</v>
      </c>
      <c r="V11" s="201">
        <v>131184</v>
      </c>
      <c r="W11" s="201">
        <v>1096</v>
      </c>
      <c r="X11" s="201">
        <v>130088</v>
      </c>
    </row>
    <row r="12" spans="1:24" s="201" customFormat="1" ht="21.75" customHeight="1">
      <c r="A12" s="207" t="s">
        <v>369</v>
      </c>
      <c r="B12" s="209">
        <v>1072305</v>
      </c>
      <c r="C12" s="209">
        <v>2641</v>
      </c>
      <c r="D12" s="209">
        <v>1020763</v>
      </c>
      <c r="E12" s="209">
        <v>48901</v>
      </c>
      <c r="F12" s="209">
        <v>868905</v>
      </c>
      <c r="G12" s="209">
        <v>817</v>
      </c>
      <c r="H12" s="209">
        <v>843818</v>
      </c>
      <c r="I12" s="209">
        <v>24270</v>
      </c>
      <c r="J12" s="209">
        <v>39395</v>
      </c>
      <c r="K12" s="209">
        <v>678</v>
      </c>
      <c r="L12" s="209">
        <v>34237</v>
      </c>
      <c r="M12" s="209">
        <v>4480</v>
      </c>
      <c r="N12" s="209">
        <v>161893</v>
      </c>
      <c r="O12" s="209">
        <v>1063</v>
      </c>
      <c r="P12" s="209">
        <v>142202</v>
      </c>
      <c r="Q12" s="209">
        <v>18628</v>
      </c>
      <c r="R12" s="209">
        <v>2112</v>
      </c>
      <c r="S12" s="209">
        <v>83</v>
      </c>
      <c r="T12" s="209">
        <v>506</v>
      </c>
      <c r="U12" s="209">
        <v>1523</v>
      </c>
      <c r="V12" s="209">
        <v>131242</v>
      </c>
      <c r="W12" s="209">
        <v>1109</v>
      </c>
      <c r="X12" s="209">
        <v>130133</v>
      </c>
    </row>
    <row r="13" spans="1:24" s="201" customFormat="1" ht="21.75" customHeight="1">
      <c r="A13" s="207" t="s">
        <v>509</v>
      </c>
      <c r="B13" s="430">
        <v>1106002</v>
      </c>
      <c r="C13" s="430">
        <v>2728</v>
      </c>
      <c r="D13" s="430">
        <v>1054536</v>
      </c>
      <c r="E13" s="430">
        <v>48738</v>
      </c>
      <c r="F13" s="430">
        <v>902932</v>
      </c>
      <c r="G13" s="429">
        <v>801</v>
      </c>
      <c r="H13" s="429">
        <v>878297</v>
      </c>
      <c r="I13" s="429">
        <v>23834</v>
      </c>
      <c r="J13" s="430">
        <v>37483</v>
      </c>
      <c r="K13" s="429">
        <v>719</v>
      </c>
      <c r="L13" s="429">
        <v>32369</v>
      </c>
      <c r="M13" s="429">
        <v>4395</v>
      </c>
      <c r="N13" s="429">
        <v>163241</v>
      </c>
      <c r="O13" s="429">
        <v>1110</v>
      </c>
      <c r="P13" s="429">
        <v>143358</v>
      </c>
      <c r="Q13" s="429">
        <v>18773</v>
      </c>
      <c r="R13" s="429">
        <v>2346</v>
      </c>
      <c r="S13" s="429">
        <v>98</v>
      </c>
      <c r="T13" s="429">
        <v>512</v>
      </c>
      <c r="U13" s="429">
        <v>1736</v>
      </c>
      <c r="V13" s="429">
        <v>130785</v>
      </c>
      <c r="W13" s="429">
        <v>1135</v>
      </c>
      <c r="X13" s="429">
        <v>129650</v>
      </c>
    </row>
    <row r="14" spans="1:24" s="201" customFormat="1" ht="21.75" customHeight="1">
      <c r="A14" s="207" t="s">
        <v>463</v>
      </c>
      <c r="B14" s="208">
        <v>1130811</v>
      </c>
      <c r="C14" s="208">
        <v>2885</v>
      </c>
      <c r="D14" s="208">
        <v>1078747</v>
      </c>
      <c r="E14" s="208">
        <v>49179</v>
      </c>
      <c r="F14" s="208">
        <v>929198</v>
      </c>
      <c r="G14" s="201">
        <v>828</v>
      </c>
      <c r="H14" s="201">
        <v>904263</v>
      </c>
      <c r="I14" s="201">
        <v>24107</v>
      </c>
      <c r="J14" s="208">
        <v>35742</v>
      </c>
      <c r="K14" s="201">
        <v>769</v>
      </c>
      <c r="L14" s="201">
        <v>30591</v>
      </c>
      <c r="M14" s="201">
        <v>4382</v>
      </c>
      <c r="N14" s="201">
        <v>163361</v>
      </c>
      <c r="O14" s="201">
        <v>1176</v>
      </c>
      <c r="P14" s="201">
        <v>143306</v>
      </c>
      <c r="Q14" s="201">
        <v>18879</v>
      </c>
      <c r="R14" s="201">
        <v>2510</v>
      </c>
      <c r="S14" s="201">
        <v>112</v>
      </c>
      <c r="T14" s="201">
        <v>587</v>
      </c>
      <c r="U14" s="201">
        <v>1811</v>
      </c>
      <c r="V14" s="201">
        <v>129971</v>
      </c>
      <c r="W14" s="201">
        <v>1187</v>
      </c>
      <c r="X14" s="201">
        <v>128784</v>
      </c>
    </row>
    <row r="15" spans="1:24" s="201" customFormat="1" ht="21.75" customHeight="1">
      <c r="A15" s="207" t="s">
        <v>492</v>
      </c>
      <c r="B15" s="209">
        <v>1157053</v>
      </c>
      <c r="C15" s="209">
        <v>3094</v>
      </c>
      <c r="D15" s="209">
        <v>1106192</v>
      </c>
      <c r="E15" s="209">
        <v>47767</v>
      </c>
      <c r="F15" s="209">
        <v>956778</v>
      </c>
      <c r="G15" s="209">
        <v>926</v>
      </c>
      <c r="H15" s="209">
        <v>932738</v>
      </c>
      <c r="I15" s="209">
        <v>23114</v>
      </c>
      <c r="J15" s="209">
        <v>34329</v>
      </c>
      <c r="K15" s="209">
        <v>847</v>
      </c>
      <c r="L15" s="209">
        <v>29213</v>
      </c>
      <c r="M15" s="209">
        <v>4269</v>
      </c>
      <c r="N15" s="209">
        <v>163254</v>
      </c>
      <c r="O15" s="209">
        <v>1204</v>
      </c>
      <c r="P15" s="209">
        <v>143520</v>
      </c>
      <c r="Q15" s="209">
        <v>18530</v>
      </c>
      <c r="R15" s="209">
        <v>2692</v>
      </c>
      <c r="S15" s="209">
        <v>117</v>
      </c>
      <c r="T15" s="209">
        <v>721</v>
      </c>
      <c r="U15" s="209">
        <v>1854</v>
      </c>
      <c r="V15" s="209">
        <v>130069</v>
      </c>
      <c r="W15" s="209">
        <v>1220</v>
      </c>
      <c r="X15" s="209">
        <v>128849</v>
      </c>
    </row>
    <row r="16" spans="1:24" s="201" customFormat="1" ht="21.75" customHeight="1">
      <c r="A16" s="691" t="s">
        <v>614</v>
      </c>
      <c r="B16" s="692">
        <v>1178353</v>
      </c>
      <c r="C16" s="692">
        <v>3269</v>
      </c>
      <c r="D16" s="692">
        <v>1126666</v>
      </c>
      <c r="E16" s="692">
        <v>48418</v>
      </c>
      <c r="F16" s="692">
        <v>979600</v>
      </c>
      <c r="G16" s="692">
        <v>1013</v>
      </c>
      <c r="H16" s="692">
        <v>955190</v>
      </c>
      <c r="I16" s="692">
        <v>23397</v>
      </c>
      <c r="J16" s="692">
        <v>33206</v>
      </c>
      <c r="K16" s="692">
        <v>879</v>
      </c>
      <c r="L16" s="692">
        <v>28138</v>
      </c>
      <c r="M16" s="692">
        <v>4189</v>
      </c>
      <c r="N16" s="692">
        <v>162693</v>
      </c>
      <c r="O16" s="692">
        <v>1260</v>
      </c>
      <c r="P16" s="692">
        <v>142490</v>
      </c>
      <c r="Q16" s="692">
        <v>18943</v>
      </c>
      <c r="R16" s="692">
        <v>2854</v>
      </c>
      <c r="S16" s="692">
        <v>117</v>
      </c>
      <c r="T16" s="692">
        <v>848</v>
      </c>
      <c r="U16" s="692">
        <v>1889</v>
      </c>
      <c r="V16" s="692">
        <v>130137</v>
      </c>
      <c r="W16" s="692">
        <v>1206</v>
      </c>
      <c r="X16" s="692">
        <v>128931</v>
      </c>
    </row>
    <row r="17" spans="1:24" s="201" customFormat="1" ht="21.75" customHeight="1">
      <c r="A17" s="810" t="s">
        <v>750</v>
      </c>
      <c r="B17" s="811">
        <v>1190154</v>
      </c>
      <c r="C17" s="811">
        <v>3304</v>
      </c>
      <c r="D17" s="811">
        <v>1134819</v>
      </c>
      <c r="E17" s="811">
        <v>52031</v>
      </c>
      <c r="F17" s="811">
        <v>995003</v>
      </c>
      <c r="G17" s="811">
        <v>963</v>
      </c>
      <c r="H17" s="811">
        <v>967158</v>
      </c>
      <c r="I17" s="811">
        <v>26882</v>
      </c>
      <c r="J17" s="811">
        <v>31688</v>
      </c>
      <c r="K17" s="811">
        <v>872</v>
      </c>
      <c r="L17" s="811">
        <v>26693</v>
      </c>
      <c r="M17" s="811">
        <v>4123</v>
      </c>
      <c r="N17" s="811">
        <v>160458</v>
      </c>
      <c r="O17" s="811">
        <v>1350</v>
      </c>
      <c r="P17" s="811">
        <v>140016</v>
      </c>
      <c r="Q17" s="811">
        <v>19092</v>
      </c>
      <c r="R17" s="811">
        <v>3005</v>
      </c>
      <c r="S17" s="811">
        <v>119</v>
      </c>
      <c r="T17" s="811">
        <v>952</v>
      </c>
      <c r="U17" s="811">
        <v>1934</v>
      </c>
      <c r="V17" s="811">
        <v>132716</v>
      </c>
      <c r="W17" s="811">
        <v>1246</v>
      </c>
      <c r="X17" s="811">
        <v>131470</v>
      </c>
    </row>
    <row r="18" spans="1:24" s="201" customFormat="1" ht="11.25" customHeight="1">
      <c r="A18" s="527"/>
      <c r="B18" s="526"/>
      <c r="C18" s="526"/>
      <c r="D18" s="526"/>
      <c r="E18" s="526"/>
      <c r="F18" s="526"/>
      <c r="G18" s="525"/>
      <c r="H18" s="525"/>
      <c r="I18" s="525"/>
      <c r="J18" s="526"/>
      <c r="K18" s="525"/>
      <c r="L18" s="525"/>
      <c r="M18" s="525"/>
      <c r="N18" s="525"/>
      <c r="O18" s="525"/>
      <c r="P18" s="525"/>
      <c r="Q18" s="525"/>
      <c r="R18" s="525"/>
      <c r="S18" s="525"/>
      <c r="T18" s="525"/>
      <c r="U18" s="525"/>
      <c r="V18" s="525"/>
      <c r="W18" s="525"/>
      <c r="X18" s="525"/>
    </row>
    <row r="19" spans="1:24" s="201" customFormat="1" ht="24" customHeight="1">
      <c r="A19" s="810" t="s">
        <v>75</v>
      </c>
      <c r="B19" s="812">
        <v>1180280</v>
      </c>
      <c r="C19" s="811">
        <v>3238</v>
      </c>
      <c r="D19" s="811">
        <v>1128607</v>
      </c>
      <c r="E19" s="811">
        <v>48435</v>
      </c>
      <c r="F19" s="811">
        <v>981126</v>
      </c>
      <c r="G19" s="811">
        <v>985</v>
      </c>
      <c r="H19" s="813">
        <v>956775</v>
      </c>
      <c r="I19" s="811">
        <v>23366</v>
      </c>
      <c r="J19" s="811">
        <v>33117</v>
      </c>
      <c r="K19" s="813">
        <v>877</v>
      </c>
      <c r="L19" s="813">
        <v>28089</v>
      </c>
      <c r="M19" s="811">
        <v>4151</v>
      </c>
      <c r="N19" s="811">
        <v>163157</v>
      </c>
      <c r="O19" s="813">
        <v>1259</v>
      </c>
      <c r="P19" s="813">
        <v>142877</v>
      </c>
      <c r="Q19" s="811">
        <v>19021</v>
      </c>
      <c r="R19" s="811">
        <v>2880</v>
      </c>
      <c r="S19" s="813">
        <v>117</v>
      </c>
      <c r="T19" s="813">
        <v>866</v>
      </c>
      <c r="U19" s="811">
        <v>1897</v>
      </c>
      <c r="V19" s="811">
        <v>130058</v>
      </c>
      <c r="W19" s="814">
        <v>1203</v>
      </c>
      <c r="X19" s="814">
        <v>128855</v>
      </c>
    </row>
    <row r="20" spans="1:24" s="201" customFormat="1" ht="24" customHeight="1">
      <c r="A20" s="810" t="s">
        <v>76</v>
      </c>
      <c r="B20" s="812">
        <v>1179956</v>
      </c>
      <c r="C20" s="811">
        <v>3251</v>
      </c>
      <c r="D20" s="811">
        <v>1128305</v>
      </c>
      <c r="E20" s="811">
        <v>48400</v>
      </c>
      <c r="F20" s="811">
        <v>980836</v>
      </c>
      <c r="G20" s="811">
        <v>988</v>
      </c>
      <c r="H20" s="813">
        <v>956529</v>
      </c>
      <c r="I20" s="813">
        <v>23319</v>
      </c>
      <c r="J20" s="811">
        <v>33065</v>
      </c>
      <c r="K20" s="813">
        <v>874</v>
      </c>
      <c r="L20" s="813">
        <v>28040</v>
      </c>
      <c r="M20" s="813">
        <v>4151</v>
      </c>
      <c r="N20" s="811">
        <v>163164</v>
      </c>
      <c r="O20" s="813">
        <v>1272</v>
      </c>
      <c r="P20" s="813">
        <v>142872</v>
      </c>
      <c r="Q20" s="813">
        <v>19020</v>
      </c>
      <c r="R20" s="811">
        <v>2891</v>
      </c>
      <c r="S20" s="813">
        <v>117</v>
      </c>
      <c r="T20" s="813">
        <v>864</v>
      </c>
      <c r="U20" s="813">
        <v>1910</v>
      </c>
      <c r="V20" s="811">
        <v>130008</v>
      </c>
      <c r="W20" s="814">
        <v>1193</v>
      </c>
      <c r="X20" s="814">
        <v>128815</v>
      </c>
    </row>
    <row r="21" spans="1:54" s="201" customFormat="1" ht="24" customHeight="1">
      <c r="A21" s="810" t="s">
        <v>77</v>
      </c>
      <c r="B21" s="812">
        <v>1181477</v>
      </c>
      <c r="C21" s="811">
        <v>3350</v>
      </c>
      <c r="D21" s="811">
        <v>1129526</v>
      </c>
      <c r="E21" s="811">
        <v>48601</v>
      </c>
      <c r="F21" s="811">
        <v>982467</v>
      </c>
      <c r="G21" s="811">
        <v>1070</v>
      </c>
      <c r="H21" s="813">
        <v>957864</v>
      </c>
      <c r="I21" s="813">
        <v>23533</v>
      </c>
      <c r="J21" s="811">
        <v>33016</v>
      </c>
      <c r="K21" s="813">
        <v>868</v>
      </c>
      <c r="L21" s="813">
        <v>27977</v>
      </c>
      <c r="M21" s="813">
        <v>4171</v>
      </c>
      <c r="N21" s="811">
        <v>163099</v>
      </c>
      <c r="O21" s="813">
        <v>1294</v>
      </c>
      <c r="P21" s="813">
        <v>142811</v>
      </c>
      <c r="Q21" s="813">
        <v>18994</v>
      </c>
      <c r="R21" s="811">
        <v>2895</v>
      </c>
      <c r="S21" s="813">
        <v>118</v>
      </c>
      <c r="T21" s="813">
        <v>874</v>
      </c>
      <c r="U21" s="813">
        <v>1903</v>
      </c>
      <c r="V21" s="811">
        <v>130078</v>
      </c>
      <c r="W21" s="814">
        <v>1195</v>
      </c>
      <c r="X21" s="814">
        <v>128883</v>
      </c>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row>
    <row r="22" spans="1:54" s="201" customFormat="1" ht="24" customHeight="1">
      <c r="A22" s="810" t="s">
        <v>78</v>
      </c>
      <c r="B22" s="812">
        <v>1178908</v>
      </c>
      <c r="C22" s="811">
        <v>3239</v>
      </c>
      <c r="D22" s="811">
        <v>1127164</v>
      </c>
      <c r="E22" s="811">
        <v>48505</v>
      </c>
      <c r="F22" s="811">
        <v>980896</v>
      </c>
      <c r="G22" s="811">
        <v>966</v>
      </c>
      <c r="H22" s="813">
        <v>956476</v>
      </c>
      <c r="I22" s="813">
        <v>23454</v>
      </c>
      <c r="J22" s="811">
        <v>32726</v>
      </c>
      <c r="K22" s="813">
        <v>855</v>
      </c>
      <c r="L22" s="813">
        <v>27683</v>
      </c>
      <c r="M22" s="813">
        <v>4188</v>
      </c>
      <c r="N22" s="811">
        <v>162378</v>
      </c>
      <c r="O22" s="813">
        <v>1302</v>
      </c>
      <c r="P22" s="813">
        <v>142120</v>
      </c>
      <c r="Q22" s="813">
        <v>18956</v>
      </c>
      <c r="R22" s="811">
        <v>2908</v>
      </c>
      <c r="S22" s="813">
        <v>116</v>
      </c>
      <c r="T22" s="813">
        <v>885</v>
      </c>
      <c r="U22" s="813">
        <v>1907</v>
      </c>
      <c r="V22" s="811">
        <v>130228</v>
      </c>
      <c r="W22" s="814">
        <v>1196</v>
      </c>
      <c r="X22" s="814">
        <v>129032</v>
      </c>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row>
    <row r="23" spans="1:54" s="201" customFormat="1" ht="24" customHeight="1">
      <c r="A23" s="810" t="s">
        <v>79</v>
      </c>
      <c r="B23" s="812">
        <v>1179594</v>
      </c>
      <c r="C23" s="811">
        <v>3291</v>
      </c>
      <c r="D23" s="811">
        <v>1127794</v>
      </c>
      <c r="E23" s="811">
        <v>48509</v>
      </c>
      <c r="F23" s="811">
        <v>982019</v>
      </c>
      <c r="G23" s="811">
        <v>969</v>
      </c>
      <c r="H23" s="813">
        <v>957642</v>
      </c>
      <c r="I23" s="813">
        <v>23408</v>
      </c>
      <c r="J23" s="811">
        <v>32566</v>
      </c>
      <c r="K23" s="813">
        <v>892</v>
      </c>
      <c r="L23" s="813">
        <v>27484</v>
      </c>
      <c r="M23" s="813">
        <v>4190</v>
      </c>
      <c r="N23" s="811">
        <v>162094</v>
      </c>
      <c r="O23" s="813">
        <v>1314</v>
      </c>
      <c r="P23" s="813">
        <v>141784</v>
      </c>
      <c r="Q23" s="813">
        <v>18996</v>
      </c>
      <c r="R23" s="811">
        <v>2915</v>
      </c>
      <c r="S23" s="813">
        <v>116</v>
      </c>
      <c r="T23" s="813">
        <v>884</v>
      </c>
      <c r="U23" s="813">
        <v>1915</v>
      </c>
      <c r="V23" s="811">
        <v>130449</v>
      </c>
      <c r="W23" s="814">
        <v>1193</v>
      </c>
      <c r="X23" s="814">
        <v>129256</v>
      </c>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525"/>
      <c r="BA23" s="525"/>
      <c r="BB23" s="525"/>
    </row>
    <row r="24" spans="1:54" s="201" customFormat="1" ht="24" customHeight="1">
      <c r="A24" s="810" t="s">
        <v>80</v>
      </c>
      <c r="B24" s="812">
        <v>1180955</v>
      </c>
      <c r="C24" s="811">
        <v>3295</v>
      </c>
      <c r="D24" s="811">
        <v>1129092</v>
      </c>
      <c r="E24" s="811">
        <v>48568</v>
      </c>
      <c r="F24" s="811">
        <v>983467</v>
      </c>
      <c r="G24" s="811">
        <v>965</v>
      </c>
      <c r="H24" s="813">
        <v>959109</v>
      </c>
      <c r="I24" s="813">
        <v>23393</v>
      </c>
      <c r="J24" s="811">
        <v>32425</v>
      </c>
      <c r="K24" s="813">
        <v>898</v>
      </c>
      <c r="L24" s="813">
        <v>27357</v>
      </c>
      <c r="M24" s="813">
        <v>4170</v>
      </c>
      <c r="N24" s="811">
        <v>162143</v>
      </c>
      <c r="O24" s="813">
        <v>1316</v>
      </c>
      <c r="P24" s="813">
        <v>141736</v>
      </c>
      <c r="Q24" s="813">
        <v>19091</v>
      </c>
      <c r="R24" s="811">
        <v>2920</v>
      </c>
      <c r="S24" s="813">
        <v>116</v>
      </c>
      <c r="T24" s="813">
        <v>890</v>
      </c>
      <c r="U24" s="813">
        <v>1914</v>
      </c>
      <c r="V24" s="811">
        <v>130501</v>
      </c>
      <c r="W24" s="814">
        <v>1189</v>
      </c>
      <c r="X24" s="814">
        <v>129312</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row>
    <row r="25" spans="1:54" s="201" customFormat="1" ht="24" customHeight="1">
      <c r="A25" s="810" t="s">
        <v>81</v>
      </c>
      <c r="B25" s="812">
        <v>1182351</v>
      </c>
      <c r="C25" s="811">
        <v>3289</v>
      </c>
      <c r="D25" s="811">
        <v>1130385</v>
      </c>
      <c r="E25" s="811">
        <v>48677</v>
      </c>
      <c r="F25" s="811">
        <v>984858</v>
      </c>
      <c r="G25" s="811">
        <v>954</v>
      </c>
      <c r="H25" s="813">
        <v>960448</v>
      </c>
      <c r="I25" s="813">
        <v>23456</v>
      </c>
      <c r="J25" s="811">
        <v>32331</v>
      </c>
      <c r="K25" s="813">
        <v>902</v>
      </c>
      <c r="L25" s="813">
        <v>27258</v>
      </c>
      <c r="M25" s="813">
        <v>4171</v>
      </c>
      <c r="N25" s="811">
        <v>162208</v>
      </c>
      <c r="O25" s="813">
        <v>1318</v>
      </c>
      <c r="P25" s="813">
        <v>141768</v>
      </c>
      <c r="Q25" s="813">
        <v>19122</v>
      </c>
      <c r="R25" s="811">
        <v>2954</v>
      </c>
      <c r="S25" s="813">
        <v>115</v>
      </c>
      <c r="T25" s="813">
        <v>911</v>
      </c>
      <c r="U25" s="813">
        <v>1928</v>
      </c>
      <c r="V25" s="811">
        <v>130695</v>
      </c>
      <c r="W25" s="814">
        <v>1191</v>
      </c>
      <c r="X25" s="814">
        <v>129504</v>
      </c>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row>
    <row r="26" spans="1:54" s="201" customFormat="1" ht="24" customHeight="1">
      <c r="A26" s="810" t="s">
        <v>82</v>
      </c>
      <c r="B26" s="812">
        <v>1184063</v>
      </c>
      <c r="C26" s="811">
        <v>3243</v>
      </c>
      <c r="D26" s="811">
        <v>1131937</v>
      </c>
      <c r="E26" s="811">
        <v>48883</v>
      </c>
      <c r="F26" s="811">
        <v>986623</v>
      </c>
      <c r="G26" s="811">
        <v>957</v>
      </c>
      <c r="H26" s="813">
        <v>962016</v>
      </c>
      <c r="I26" s="813">
        <v>23650</v>
      </c>
      <c r="J26" s="811">
        <v>32188</v>
      </c>
      <c r="K26" s="813">
        <v>857</v>
      </c>
      <c r="L26" s="813">
        <v>27175</v>
      </c>
      <c r="M26" s="813">
        <v>4156</v>
      </c>
      <c r="N26" s="811">
        <v>162291</v>
      </c>
      <c r="O26" s="813">
        <v>1315</v>
      </c>
      <c r="P26" s="813">
        <v>141836</v>
      </c>
      <c r="Q26" s="813">
        <v>19140</v>
      </c>
      <c r="R26" s="811">
        <v>2961</v>
      </c>
      <c r="S26" s="813">
        <v>114</v>
      </c>
      <c r="T26" s="813">
        <v>910</v>
      </c>
      <c r="U26" s="813">
        <v>1937</v>
      </c>
      <c r="V26" s="811">
        <v>131538</v>
      </c>
      <c r="W26" s="814">
        <v>1240</v>
      </c>
      <c r="X26" s="814">
        <v>130298</v>
      </c>
      <c r="Y26" s="525"/>
      <c r="Z26" s="525"/>
      <c r="AA26" s="525"/>
      <c r="AB26" s="525"/>
      <c r="AC26" s="525"/>
      <c r="AD26" s="525"/>
      <c r="AE26" s="525"/>
      <c r="AF26" s="525"/>
      <c r="AG26" s="525"/>
      <c r="AH26" s="525"/>
      <c r="AI26" s="525"/>
      <c r="AJ26" s="525"/>
      <c r="AK26" s="525"/>
      <c r="AL26" s="525"/>
      <c r="AM26" s="525"/>
      <c r="AN26" s="525"/>
      <c r="AO26" s="525"/>
      <c r="AP26" s="525"/>
      <c r="AQ26" s="525"/>
      <c r="AR26" s="525"/>
      <c r="AS26" s="525"/>
      <c r="AT26" s="525"/>
      <c r="AU26" s="525"/>
      <c r="AV26" s="525"/>
      <c r="AW26" s="525"/>
      <c r="AX26" s="525"/>
      <c r="AY26" s="525"/>
      <c r="AZ26" s="525"/>
      <c r="BA26" s="525"/>
      <c r="BB26" s="525"/>
    </row>
    <row r="27" spans="1:54" s="201" customFormat="1" ht="24" customHeight="1">
      <c r="A27" s="810" t="s">
        <v>83</v>
      </c>
      <c r="B27" s="812">
        <v>1185649</v>
      </c>
      <c r="C27" s="811">
        <v>3238</v>
      </c>
      <c r="D27" s="811">
        <v>1133485</v>
      </c>
      <c r="E27" s="811">
        <v>48926</v>
      </c>
      <c r="F27" s="811">
        <v>988534</v>
      </c>
      <c r="G27" s="811">
        <v>955</v>
      </c>
      <c r="H27" s="813">
        <v>963925</v>
      </c>
      <c r="I27" s="813">
        <v>23654</v>
      </c>
      <c r="J27" s="811">
        <v>32101</v>
      </c>
      <c r="K27" s="813">
        <v>862</v>
      </c>
      <c r="L27" s="813">
        <v>27098</v>
      </c>
      <c r="M27" s="813">
        <v>4141</v>
      </c>
      <c r="N27" s="811">
        <v>162030</v>
      </c>
      <c r="O27" s="813">
        <v>1307</v>
      </c>
      <c r="P27" s="813">
        <v>141532</v>
      </c>
      <c r="Q27" s="813">
        <v>19191</v>
      </c>
      <c r="R27" s="811">
        <v>2984</v>
      </c>
      <c r="S27" s="813">
        <v>114</v>
      </c>
      <c r="T27" s="813">
        <v>930</v>
      </c>
      <c r="U27" s="813">
        <v>1940</v>
      </c>
      <c r="V27" s="811">
        <v>132322</v>
      </c>
      <c r="W27" s="814">
        <v>1257</v>
      </c>
      <c r="X27" s="814">
        <v>131065</v>
      </c>
      <c r="Y27" s="525"/>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5"/>
      <c r="AZ27" s="525"/>
      <c r="BA27" s="525"/>
      <c r="BB27" s="525"/>
    </row>
    <row r="28" spans="1:54" s="201" customFormat="1" ht="24" customHeight="1">
      <c r="A28" s="810" t="s">
        <v>70</v>
      </c>
      <c r="B28" s="812">
        <v>1188000</v>
      </c>
      <c r="C28" s="811">
        <v>3260</v>
      </c>
      <c r="D28" s="811">
        <v>1133131</v>
      </c>
      <c r="E28" s="811">
        <v>51609</v>
      </c>
      <c r="F28" s="811">
        <v>992017</v>
      </c>
      <c r="G28" s="811">
        <v>970</v>
      </c>
      <c r="H28" s="813">
        <v>964599</v>
      </c>
      <c r="I28" s="813">
        <v>26448</v>
      </c>
      <c r="J28" s="811">
        <v>31945</v>
      </c>
      <c r="K28" s="813">
        <v>873</v>
      </c>
      <c r="L28" s="813">
        <v>26931</v>
      </c>
      <c r="M28" s="813">
        <v>4141</v>
      </c>
      <c r="N28" s="811">
        <v>161044</v>
      </c>
      <c r="O28" s="813">
        <v>1300</v>
      </c>
      <c r="P28" s="813">
        <v>140665</v>
      </c>
      <c r="Q28" s="813">
        <v>19079</v>
      </c>
      <c r="R28" s="811">
        <v>2994</v>
      </c>
      <c r="S28" s="813">
        <v>117</v>
      </c>
      <c r="T28" s="813">
        <v>936</v>
      </c>
      <c r="U28" s="813">
        <v>1941</v>
      </c>
      <c r="V28" s="811">
        <v>132455</v>
      </c>
      <c r="W28" s="814">
        <v>1258</v>
      </c>
      <c r="X28" s="814">
        <v>131197</v>
      </c>
      <c r="Y28" s="525"/>
      <c r="Z28" s="525"/>
      <c r="AA28" s="525"/>
      <c r="AB28" s="525"/>
      <c r="AC28" s="525"/>
      <c r="AD28" s="525"/>
      <c r="AE28" s="525"/>
      <c r="AF28" s="525"/>
      <c r="AG28" s="525"/>
      <c r="AH28" s="525"/>
      <c r="AI28" s="525"/>
      <c r="AJ28" s="525"/>
      <c r="AK28" s="525"/>
      <c r="AL28" s="525"/>
      <c r="AM28" s="525"/>
      <c r="AN28" s="525"/>
      <c r="AO28" s="525"/>
      <c r="AP28" s="525"/>
      <c r="AQ28" s="525"/>
      <c r="AR28" s="525"/>
      <c r="AS28" s="525"/>
      <c r="AT28" s="525"/>
      <c r="AU28" s="525"/>
      <c r="AV28" s="525"/>
      <c r="AW28" s="525"/>
      <c r="AX28" s="525"/>
      <c r="AY28" s="525"/>
      <c r="AZ28" s="525"/>
      <c r="BA28" s="525"/>
      <c r="BB28" s="525"/>
    </row>
    <row r="29" spans="1:54" s="201" customFormat="1" ht="24" customHeight="1">
      <c r="A29" s="810" t="s">
        <v>71</v>
      </c>
      <c r="B29" s="812">
        <v>1190399</v>
      </c>
      <c r="C29" s="811">
        <v>3307</v>
      </c>
      <c r="D29" s="811">
        <v>1134951</v>
      </c>
      <c r="E29" s="811">
        <v>52141</v>
      </c>
      <c r="F29" s="811">
        <v>994527</v>
      </c>
      <c r="G29" s="811">
        <v>989</v>
      </c>
      <c r="H29" s="813">
        <v>966529</v>
      </c>
      <c r="I29" s="813">
        <v>27009</v>
      </c>
      <c r="J29" s="811">
        <v>31860</v>
      </c>
      <c r="K29" s="813">
        <v>872</v>
      </c>
      <c r="L29" s="813">
        <v>26845</v>
      </c>
      <c r="M29" s="813">
        <v>4143</v>
      </c>
      <c r="N29" s="811">
        <v>161011</v>
      </c>
      <c r="O29" s="813">
        <v>1331</v>
      </c>
      <c r="P29" s="813">
        <v>140629</v>
      </c>
      <c r="Q29" s="813">
        <v>19051</v>
      </c>
      <c r="R29" s="811">
        <v>3001</v>
      </c>
      <c r="S29" s="813">
        <v>115</v>
      </c>
      <c r="T29" s="813">
        <v>948</v>
      </c>
      <c r="U29" s="813">
        <v>1938</v>
      </c>
      <c r="V29" s="811">
        <v>132456</v>
      </c>
      <c r="W29" s="814">
        <v>1246</v>
      </c>
      <c r="X29" s="814">
        <v>131210</v>
      </c>
      <c r="Y29" s="525"/>
      <c r="Z29" s="525"/>
      <c r="AA29" s="525"/>
      <c r="AB29" s="525"/>
      <c r="AC29" s="525"/>
      <c r="AD29" s="525"/>
      <c r="AE29" s="525"/>
      <c r="AF29" s="525"/>
      <c r="AG29" s="525"/>
      <c r="AH29" s="525"/>
      <c r="AI29" s="525"/>
      <c r="AJ29" s="525"/>
      <c r="AK29" s="525"/>
      <c r="AL29" s="525"/>
      <c r="AM29" s="525"/>
      <c r="AN29" s="525"/>
      <c r="AO29" s="525"/>
      <c r="AP29" s="525"/>
      <c r="AQ29" s="525"/>
      <c r="AR29" s="525"/>
      <c r="AS29" s="525"/>
      <c r="AT29" s="525"/>
      <c r="AU29" s="525"/>
      <c r="AV29" s="525"/>
      <c r="AW29" s="525"/>
      <c r="AX29" s="525"/>
      <c r="AY29" s="525"/>
      <c r="AZ29" s="525"/>
      <c r="BA29" s="525"/>
      <c r="BB29" s="525"/>
    </row>
    <row r="30" spans="1:54" s="201" customFormat="1" ht="24" customHeight="1">
      <c r="A30" s="815" t="s">
        <v>72</v>
      </c>
      <c r="B30" s="816">
        <v>1190154</v>
      </c>
      <c r="C30" s="817">
        <v>3304</v>
      </c>
      <c r="D30" s="817">
        <v>1134819</v>
      </c>
      <c r="E30" s="817">
        <v>52031</v>
      </c>
      <c r="F30" s="817">
        <v>995003</v>
      </c>
      <c r="G30" s="817">
        <v>963</v>
      </c>
      <c r="H30" s="817">
        <v>967158</v>
      </c>
      <c r="I30" s="817">
        <v>26882</v>
      </c>
      <c r="J30" s="817">
        <v>31688</v>
      </c>
      <c r="K30" s="817">
        <v>872</v>
      </c>
      <c r="L30" s="817">
        <v>26693</v>
      </c>
      <c r="M30" s="817">
        <v>4123</v>
      </c>
      <c r="N30" s="817">
        <v>160458</v>
      </c>
      <c r="O30" s="817">
        <v>1350</v>
      </c>
      <c r="P30" s="817">
        <v>140016</v>
      </c>
      <c r="Q30" s="817">
        <v>19092</v>
      </c>
      <c r="R30" s="817">
        <v>3005</v>
      </c>
      <c r="S30" s="817">
        <v>119</v>
      </c>
      <c r="T30" s="817">
        <v>952</v>
      </c>
      <c r="U30" s="817">
        <v>1934</v>
      </c>
      <c r="V30" s="817">
        <v>132716</v>
      </c>
      <c r="W30" s="818">
        <v>1246</v>
      </c>
      <c r="X30" s="818">
        <v>131470</v>
      </c>
      <c r="Y30" s="525"/>
      <c r="Z30" s="525"/>
      <c r="AA30" s="525"/>
      <c r="AB30" s="525"/>
      <c r="AC30" s="525"/>
      <c r="AD30" s="525"/>
      <c r="AE30" s="525"/>
      <c r="AF30" s="525"/>
      <c r="AG30" s="525"/>
      <c r="AH30" s="525"/>
      <c r="AI30" s="525"/>
      <c r="AJ30" s="525"/>
      <c r="AK30" s="525"/>
      <c r="AL30" s="525"/>
      <c r="AM30" s="525"/>
      <c r="AN30" s="525"/>
      <c r="AO30" s="525"/>
      <c r="AP30" s="525"/>
      <c r="AQ30" s="525"/>
      <c r="AR30" s="525"/>
      <c r="AS30" s="525"/>
      <c r="AT30" s="525"/>
      <c r="AU30" s="525"/>
      <c r="AV30" s="525"/>
      <c r="AW30" s="525"/>
      <c r="AX30" s="525"/>
      <c r="AY30" s="525"/>
      <c r="AZ30" s="525"/>
      <c r="BA30" s="525"/>
      <c r="BB30" s="525"/>
    </row>
    <row r="31" spans="1:20" s="201" customFormat="1" ht="16.5" customHeight="1">
      <c r="A31" s="210" t="s">
        <v>575</v>
      </c>
      <c r="I31" s="201" t="s">
        <v>9</v>
      </c>
      <c r="P31" s="201" t="s">
        <v>9</v>
      </c>
      <c r="Q31" s="201" t="s">
        <v>9</v>
      </c>
      <c r="T31" s="201" t="s">
        <v>9</v>
      </c>
    </row>
    <row r="32" spans="1:24" ht="13.5">
      <c r="A32" s="210" t="s">
        <v>576</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row>
    <row r="33" spans="1:24" ht="13.5">
      <c r="A33" s="210"/>
      <c r="B33" s="201"/>
      <c r="C33" s="201"/>
      <c r="D33" s="201"/>
      <c r="E33" s="201"/>
      <c r="F33" s="201"/>
      <c r="G33" s="201"/>
      <c r="H33" s="201"/>
      <c r="I33" s="201"/>
      <c r="J33" s="201"/>
      <c r="K33" s="201"/>
      <c r="L33" s="201"/>
      <c r="M33" s="201"/>
      <c r="N33" s="201"/>
      <c r="O33" s="201"/>
      <c r="P33" s="201"/>
      <c r="Q33" s="201"/>
      <c r="R33" s="201"/>
      <c r="S33" s="201"/>
      <c r="T33" s="201"/>
      <c r="U33" s="201"/>
      <c r="V33" s="201"/>
      <c r="W33" s="201"/>
      <c r="X33" s="201"/>
    </row>
  </sheetData>
  <sheetProtection/>
  <mergeCells count="7">
    <mergeCell ref="J5:M5"/>
    <mergeCell ref="N5:Q5"/>
    <mergeCell ref="R5:U5"/>
    <mergeCell ref="V5:X5"/>
    <mergeCell ref="A5:A6"/>
    <mergeCell ref="B5:E5"/>
    <mergeCell ref="F5:I5"/>
  </mergeCells>
  <printOptions/>
  <pageMargins left="0.31496062992125984" right="0.15748031496062992" top="0.7874015748031497" bottom="0.4330708661417323" header="0.5118110236220472" footer="0.5118110236220472"/>
  <pageSetup fitToHeight="1" fitToWidth="1" horizontalDpi="600" verticalDpi="600" orientation="landscape" paperSize="9" scale="81" r:id="rId1"/>
</worksheet>
</file>

<file path=xl/worksheets/sheet14.xml><?xml version="1.0" encoding="utf-8"?>
<worksheet xmlns="http://schemas.openxmlformats.org/spreadsheetml/2006/main" xmlns:r="http://schemas.openxmlformats.org/officeDocument/2006/relationships">
  <dimension ref="A2:BX28"/>
  <sheetViews>
    <sheetView zoomScalePageLayoutView="0" workbookViewId="0" topLeftCell="AO1">
      <selection activeCell="AX19" sqref="AX19"/>
    </sheetView>
  </sheetViews>
  <sheetFormatPr defaultColWidth="8.88671875" defaultRowHeight="13.5"/>
  <cols>
    <col min="2" max="2" width="11.21484375" style="0" bestFit="1" customWidth="1"/>
    <col min="3" max="3" width="8.99609375" style="0" bestFit="1" customWidth="1"/>
    <col min="4" max="6" width="9.3359375" style="0" bestFit="1" customWidth="1"/>
    <col min="7" max="7" width="8.99609375" style="0" bestFit="1" customWidth="1"/>
    <col min="8" max="8" width="11.10546875" style="0" customWidth="1"/>
    <col min="9" max="10" width="8.99609375" style="0" bestFit="1" customWidth="1"/>
    <col min="11" max="11" width="9.3359375" style="0" bestFit="1" customWidth="1"/>
    <col min="12" max="12" width="8.99609375" style="0" bestFit="1" customWidth="1"/>
    <col min="13" max="15" width="9.3359375" style="0" bestFit="1" customWidth="1"/>
    <col min="16" max="28" width="8.99609375" style="0" bestFit="1" customWidth="1"/>
    <col min="29" max="29" width="9.3359375" style="0" bestFit="1" customWidth="1"/>
    <col min="30" max="31" width="8.99609375" style="0" bestFit="1" customWidth="1"/>
    <col min="32" max="32" width="9.3359375" style="0" bestFit="1" customWidth="1"/>
    <col min="33" max="34" width="8.99609375" style="0" bestFit="1" customWidth="1"/>
    <col min="35" max="35" width="10.5546875" style="0" customWidth="1"/>
    <col min="36" max="43" width="8.99609375" style="0" bestFit="1" customWidth="1"/>
    <col min="44" max="44" width="10.6640625" style="0" customWidth="1"/>
    <col min="45" max="46" width="8.99609375" style="0" bestFit="1" customWidth="1"/>
    <col min="47" max="47" width="9.3359375" style="0" bestFit="1" customWidth="1"/>
  </cols>
  <sheetData>
    <row r="2" spans="1:76" ht="24" customHeight="1">
      <c r="A2" s="579" t="s">
        <v>727</v>
      </c>
      <c r="B2" s="568"/>
      <c r="C2" s="570"/>
      <c r="D2" s="571"/>
      <c r="E2" s="571"/>
      <c r="F2" s="571"/>
      <c r="G2" s="571"/>
      <c r="H2" s="571"/>
      <c r="I2" s="571"/>
      <c r="J2" s="571"/>
      <c r="K2" s="571"/>
      <c r="L2" s="571"/>
      <c r="M2" s="571"/>
      <c r="N2" s="571"/>
      <c r="O2" s="571"/>
      <c r="P2" s="571"/>
      <c r="Q2" s="568"/>
      <c r="R2" s="568"/>
      <c r="S2" s="568"/>
      <c r="T2" s="568"/>
      <c r="U2" s="569" t="s">
        <v>9</v>
      </c>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row>
    <row r="3" spans="1:76" ht="18.75">
      <c r="A3" s="568"/>
      <c r="B3" s="568"/>
      <c r="C3" s="570"/>
      <c r="D3" s="571"/>
      <c r="E3" s="571"/>
      <c r="F3" s="571"/>
      <c r="G3" s="571"/>
      <c r="H3" s="571"/>
      <c r="I3" s="571"/>
      <c r="J3" s="571"/>
      <c r="K3" s="571"/>
      <c r="L3" s="571"/>
      <c r="M3" s="571"/>
      <c r="N3" s="571"/>
      <c r="O3" s="571"/>
      <c r="P3" s="571"/>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8"/>
      <c r="BX3" s="568"/>
    </row>
    <row r="4" spans="1:76" ht="13.5">
      <c r="A4" s="568"/>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row>
    <row r="5" spans="1:76" s="581" customFormat="1" ht="21" customHeight="1">
      <c r="A5" s="572" t="s">
        <v>694</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80"/>
      <c r="AW5" s="580"/>
      <c r="AX5" s="580"/>
      <c r="AY5" s="580"/>
      <c r="AZ5" s="580"/>
      <c r="BA5" s="580"/>
      <c r="BB5" s="580"/>
      <c r="BC5" s="580"/>
      <c r="BD5" s="580"/>
      <c r="BE5" s="580"/>
      <c r="BF5" s="580"/>
      <c r="BG5" s="580"/>
      <c r="BH5" s="580"/>
      <c r="BI5" s="580"/>
      <c r="BJ5" s="580"/>
      <c r="BK5" s="580"/>
      <c r="BL5" s="580"/>
      <c r="BM5" s="580"/>
      <c r="BN5" s="580"/>
      <c r="BO5" s="580"/>
      <c r="BP5" s="580"/>
      <c r="BQ5" s="580"/>
      <c r="BR5" s="580"/>
      <c r="BS5" s="580"/>
      <c r="BT5" s="580"/>
      <c r="BU5" s="580"/>
      <c r="BV5" s="580"/>
      <c r="BW5" s="580"/>
      <c r="BX5" s="580"/>
    </row>
    <row r="6" spans="1:76" s="581" customFormat="1" ht="21" customHeight="1">
      <c r="A6" s="1088" t="s">
        <v>695</v>
      </c>
      <c r="B6" s="1086" t="s">
        <v>719</v>
      </c>
      <c r="C6" s="1084"/>
      <c r="D6" s="1084"/>
      <c r="E6" s="1084"/>
      <c r="F6" s="1084"/>
      <c r="G6" s="1084"/>
      <c r="H6" s="1084"/>
      <c r="I6" s="1084"/>
      <c r="J6" s="1087"/>
      <c r="K6" s="1086" t="s">
        <v>696</v>
      </c>
      <c r="L6" s="1084"/>
      <c r="M6" s="1084"/>
      <c r="N6" s="1084"/>
      <c r="O6" s="1084"/>
      <c r="P6" s="1084"/>
      <c r="Q6" s="1084"/>
      <c r="R6" s="1084"/>
      <c r="S6" s="1087"/>
      <c r="T6" s="1089" t="s">
        <v>697</v>
      </c>
      <c r="U6" s="1090"/>
      <c r="V6" s="1090"/>
      <c r="W6" s="1090"/>
      <c r="X6" s="1090"/>
      <c r="Y6" s="1090"/>
      <c r="Z6" s="1090"/>
      <c r="AA6" s="1090"/>
      <c r="AB6" s="1090"/>
      <c r="AC6" s="1089" t="s">
        <v>698</v>
      </c>
      <c r="AD6" s="1090"/>
      <c r="AE6" s="1090"/>
      <c r="AF6" s="1090"/>
      <c r="AG6" s="1090"/>
      <c r="AH6" s="1090"/>
      <c r="AI6" s="1090"/>
      <c r="AJ6" s="1090"/>
      <c r="AK6" s="1090"/>
      <c r="AL6" s="1089" t="s">
        <v>699</v>
      </c>
      <c r="AM6" s="1089"/>
      <c r="AN6" s="1089"/>
      <c r="AO6" s="1089"/>
      <c r="AP6" s="1089"/>
      <c r="AQ6" s="1089"/>
      <c r="AR6" s="1089"/>
      <c r="AS6" s="1090"/>
      <c r="AT6" s="1090"/>
      <c r="AU6" s="1083" t="s">
        <v>720</v>
      </c>
      <c r="AV6" s="1084"/>
      <c r="AW6" s="1084"/>
      <c r="AX6" s="1084"/>
      <c r="AY6" s="573"/>
      <c r="AZ6" s="573"/>
      <c r="BA6" s="573"/>
      <c r="BB6" s="573"/>
      <c r="BC6" s="573"/>
      <c r="BD6" s="573"/>
      <c r="BE6" s="573"/>
      <c r="BF6" s="573"/>
      <c r="BG6" s="573"/>
      <c r="BH6" s="573"/>
      <c r="BI6" s="573"/>
      <c r="BJ6" s="573"/>
      <c r="BK6" s="573"/>
      <c r="BL6" s="573"/>
      <c r="BM6" s="573"/>
      <c r="BN6" s="573"/>
      <c r="BO6" s="573"/>
      <c r="BP6" s="573"/>
      <c r="BQ6" s="573"/>
      <c r="BR6" s="573"/>
      <c r="BS6" s="573"/>
      <c r="BT6" s="573"/>
      <c r="BU6" s="573"/>
      <c r="BV6" s="573"/>
      <c r="BW6" s="573"/>
      <c r="BX6" s="573"/>
    </row>
    <row r="7" spans="1:76" s="581" customFormat="1" ht="21" customHeight="1">
      <c r="A7" s="1088"/>
      <c r="B7" s="583" t="s">
        <v>9</v>
      </c>
      <c r="C7" s="582" t="s">
        <v>700</v>
      </c>
      <c r="D7" s="582" t="s">
        <v>701</v>
      </c>
      <c r="E7" s="582" t="s">
        <v>702</v>
      </c>
      <c r="F7" s="582" t="s">
        <v>703</v>
      </c>
      <c r="G7" s="582" t="s">
        <v>704</v>
      </c>
      <c r="H7" s="582" t="s">
        <v>721</v>
      </c>
      <c r="I7" s="582" t="s">
        <v>705</v>
      </c>
      <c r="J7" s="582" t="s">
        <v>706</v>
      </c>
      <c r="K7" s="583" t="s">
        <v>9</v>
      </c>
      <c r="L7" s="582" t="s">
        <v>700</v>
      </c>
      <c r="M7" s="582" t="s">
        <v>701</v>
      </c>
      <c r="N7" s="582" t="s">
        <v>702</v>
      </c>
      <c r="O7" s="582" t="s">
        <v>703</v>
      </c>
      <c r="P7" s="582" t="s">
        <v>704</v>
      </c>
      <c r="Q7" s="582" t="s">
        <v>721</v>
      </c>
      <c r="R7" s="582" t="s">
        <v>705</v>
      </c>
      <c r="S7" s="582" t="s">
        <v>706</v>
      </c>
      <c r="T7" s="583" t="s">
        <v>9</v>
      </c>
      <c r="U7" s="582" t="s">
        <v>700</v>
      </c>
      <c r="V7" s="582" t="s">
        <v>701</v>
      </c>
      <c r="W7" s="582" t="s">
        <v>702</v>
      </c>
      <c r="X7" s="582" t="s">
        <v>703</v>
      </c>
      <c r="Y7" s="582" t="s">
        <v>704</v>
      </c>
      <c r="Z7" s="582" t="s">
        <v>721</v>
      </c>
      <c r="AA7" s="582" t="s">
        <v>705</v>
      </c>
      <c r="AB7" s="582" t="s">
        <v>706</v>
      </c>
      <c r="AC7" s="583" t="s">
        <v>9</v>
      </c>
      <c r="AD7" s="582" t="s">
        <v>700</v>
      </c>
      <c r="AE7" s="582" t="s">
        <v>701</v>
      </c>
      <c r="AF7" s="582" t="s">
        <v>702</v>
      </c>
      <c r="AG7" s="582" t="s">
        <v>703</v>
      </c>
      <c r="AH7" s="582" t="s">
        <v>704</v>
      </c>
      <c r="AI7" s="582" t="s">
        <v>721</v>
      </c>
      <c r="AJ7" s="582" t="s">
        <v>705</v>
      </c>
      <c r="AK7" s="582" t="s">
        <v>706</v>
      </c>
      <c r="AL7" s="583" t="s">
        <v>9</v>
      </c>
      <c r="AM7" s="582" t="s">
        <v>700</v>
      </c>
      <c r="AN7" s="582" t="s">
        <v>701</v>
      </c>
      <c r="AO7" s="582" t="s">
        <v>702</v>
      </c>
      <c r="AP7" s="582" t="s">
        <v>703</v>
      </c>
      <c r="AQ7" s="582" t="s">
        <v>704</v>
      </c>
      <c r="AR7" s="582" t="s">
        <v>721</v>
      </c>
      <c r="AS7" s="582" t="s">
        <v>705</v>
      </c>
      <c r="AT7" s="582" t="s">
        <v>706</v>
      </c>
      <c r="AU7" s="584" t="s">
        <v>9</v>
      </c>
      <c r="AV7" s="582" t="s">
        <v>701</v>
      </c>
      <c r="AW7" s="585" t="s">
        <v>704</v>
      </c>
      <c r="AX7" s="585" t="s">
        <v>706</v>
      </c>
      <c r="AY7" s="573"/>
      <c r="AZ7" s="573"/>
      <c r="BA7" s="573"/>
      <c r="BB7" s="573"/>
      <c r="BC7" s="573"/>
      <c r="BD7" s="573"/>
      <c r="BE7" s="573"/>
      <c r="BF7" s="573"/>
      <c r="BG7" s="573"/>
      <c r="BH7" s="573"/>
      <c r="BI7" s="573"/>
      <c r="BJ7" s="573"/>
      <c r="BK7" s="573"/>
      <c r="BL7" s="573"/>
      <c r="BM7" s="573"/>
      <c r="BN7" s="573"/>
      <c r="BO7" s="573"/>
      <c r="BP7" s="573"/>
      <c r="BQ7" s="573"/>
      <c r="BR7" s="573"/>
      <c r="BS7" s="573"/>
      <c r="BT7" s="573"/>
      <c r="BU7" s="573"/>
      <c r="BV7" s="573"/>
      <c r="BW7" s="573"/>
      <c r="BX7" s="573"/>
    </row>
    <row r="8" spans="1:76" s="581" customFormat="1" ht="21" customHeight="1">
      <c r="A8" s="586" t="s">
        <v>370</v>
      </c>
      <c r="B8" s="587">
        <v>1039225</v>
      </c>
      <c r="C8" s="587">
        <v>3463</v>
      </c>
      <c r="D8" s="587">
        <v>530385</v>
      </c>
      <c r="E8" s="587">
        <v>360126</v>
      </c>
      <c r="F8" s="587">
        <v>138126</v>
      </c>
      <c r="G8" s="587">
        <v>12</v>
      </c>
      <c r="H8" s="587">
        <v>5728</v>
      </c>
      <c r="I8" s="576">
        <v>0</v>
      </c>
      <c r="J8" s="587">
        <v>1385</v>
      </c>
      <c r="K8" s="587">
        <v>835622</v>
      </c>
      <c r="L8" s="587">
        <v>1616</v>
      </c>
      <c r="M8" s="587">
        <v>529556</v>
      </c>
      <c r="N8" s="587">
        <v>177926</v>
      </c>
      <c r="O8" s="587">
        <v>120694</v>
      </c>
      <c r="P8" s="587">
        <v>12</v>
      </c>
      <c r="Q8" s="587">
        <v>5727</v>
      </c>
      <c r="R8" s="576">
        <v>0</v>
      </c>
      <c r="S8" s="587">
        <v>91</v>
      </c>
      <c r="T8" s="587">
        <v>40774</v>
      </c>
      <c r="U8" s="587">
        <v>1755</v>
      </c>
      <c r="V8" s="587">
        <v>327</v>
      </c>
      <c r="W8" s="587">
        <v>28561</v>
      </c>
      <c r="X8" s="587">
        <v>10042</v>
      </c>
      <c r="Y8" s="576">
        <v>0</v>
      </c>
      <c r="Z8" s="587">
        <v>1</v>
      </c>
      <c r="AA8" s="576">
        <v>0</v>
      </c>
      <c r="AB8" s="587">
        <v>88</v>
      </c>
      <c r="AC8" s="587">
        <v>160925</v>
      </c>
      <c r="AD8" s="587">
        <v>92</v>
      </c>
      <c r="AE8" s="587">
        <v>502</v>
      </c>
      <c r="AF8" s="587">
        <v>151759</v>
      </c>
      <c r="AG8" s="587">
        <v>7378</v>
      </c>
      <c r="AH8" s="576">
        <v>0</v>
      </c>
      <c r="AI8" s="576">
        <v>0</v>
      </c>
      <c r="AJ8" s="576">
        <v>0</v>
      </c>
      <c r="AK8" s="587">
        <v>1194</v>
      </c>
      <c r="AL8" s="587">
        <v>1904</v>
      </c>
      <c r="AM8" s="576">
        <v>0</v>
      </c>
      <c r="AN8" s="576">
        <v>0</v>
      </c>
      <c r="AO8" s="587">
        <v>1880</v>
      </c>
      <c r="AP8" s="587">
        <v>12</v>
      </c>
      <c r="AQ8" s="576">
        <v>0</v>
      </c>
      <c r="AR8" s="576">
        <v>0</v>
      </c>
      <c r="AS8" s="576">
        <v>0</v>
      </c>
      <c r="AT8" s="587">
        <v>12</v>
      </c>
      <c r="AU8" s="587">
        <v>131183</v>
      </c>
      <c r="AV8" s="588" t="s">
        <v>23</v>
      </c>
      <c r="AW8" s="588" t="s">
        <v>23</v>
      </c>
      <c r="AX8" s="588" t="s">
        <v>23</v>
      </c>
      <c r="AY8" s="589"/>
      <c r="AZ8" s="589"/>
      <c r="BA8" s="589"/>
      <c r="BB8" s="589"/>
      <c r="BC8" s="589"/>
      <c r="BD8" s="589"/>
      <c r="BE8" s="589"/>
      <c r="BF8" s="589"/>
      <c r="BG8" s="589"/>
      <c r="BH8" s="589"/>
      <c r="BI8" s="589"/>
      <c r="BJ8" s="589"/>
      <c r="BK8" s="589"/>
      <c r="BL8" s="589"/>
      <c r="BM8" s="589"/>
      <c r="BN8" s="589"/>
      <c r="BO8" s="589"/>
      <c r="BP8" s="589"/>
      <c r="BQ8" s="589"/>
      <c r="BR8" s="589"/>
      <c r="BS8" s="590"/>
      <c r="BT8" s="590"/>
      <c r="BU8" s="590"/>
      <c r="BV8" s="590"/>
      <c r="BW8" s="590"/>
      <c r="BX8" s="590"/>
    </row>
    <row r="9" spans="1:76" s="581" customFormat="1" ht="21" customHeight="1">
      <c r="A9" s="586" t="s">
        <v>435</v>
      </c>
      <c r="B9" s="587">
        <v>1072305</v>
      </c>
      <c r="C9" s="587">
        <v>3424</v>
      </c>
      <c r="D9" s="587">
        <v>535509</v>
      </c>
      <c r="E9" s="587">
        <v>388348</v>
      </c>
      <c r="F9" s="587">
        <v>135460</v>
      </c>
      <c r="G9" s="587">
        <v>22</v>
      </c>
      <c r="H9" s="587">
        <v>7969</v>
      </c>
      <c r="I9" s="576">
        <v>0</v>
      </c>
      <c r="J9" s="587">
        <v>1573</v>
      </c>
      <c r="K9" s="587">
        <v>868905</v>
      </c>
      <c r="L9" s="587">
        <v>1565</v>
      </c>
      <c r="M9" s="587">
        <v>534697</v>
      </c>
      <c r="N9" s="587">
        <v>204395</v>
      </c>
      <c r="O9" s="587">
        <v>120181</v>
      </c>
      <c r="P9" s="587">
        <v>22</v>
      </c>
      <c r="Q9" s="587">
        <v>7968</v>
      </c>
      <c r="R9" s="576">
        <v>0</v>
      </c>
      <c r="S9" s="587">
        <v>77</v>
      </c>
      <c r="T9" s="587">
        <v>39395</v>
      </c>
      <c r="U9" s="587">
        <v>1764</v>
      </c>
      <c r="V9" s="587">
        <v>305</v>
      </c>
      <c r="W9" s="587">
        <v>28852</v>
      </c>
      <c r="X9" s="587">
        <v>8337</v>
      </c>
      <c r="Y9" s="576">
        <v>0</v>
      </c>
      <c r="Z9" s="587">
        <v>1</v>
      </c>
      <c r="AA9" s="576">
        <v>0</v>
      </c>
      <c r="AB9" s="587">
        <v>136</v>
      </c>
      <c r="AC9" s="587">
        <v>161893</v>
      </c>
      <c r="AD9" s="587">
        <v>95</v>
      </c>
      <c r="AE9" s="587">
        <v>507</v>
      </c>
      <c r="AF9" s="587">
        <v>153022</v>
      </c>
      <c r="AG9" s="587">
        <v>6929</v>
      </c>
      <c r="AH9" s="576">
        <v>0</v>
      </c>
      <c r="AI9" s="576">
        <v>0</v>
      </c>
      <c r="AJ9" s="576">
        <v>0</v>
      </c>
      <c r="AK9" s="587">
        <v>1340</v>
      </c>
      <c r="AL9" s="587">
        <v>2112</v>
      </c>
      <c r="AM9" s="576">
        <v>0</v>
      </c>
      <c r="AN9" s="576">
        <v>0</v>
      </c>
      <c r="AO9" s="587">
        <v>2079</v>
      </c>
      <c r="AP9" s="587">
        <v>13</v>
      </c>
      <c r="AQ9" s="576">
        <v>0</v>
      </c>
      <c r="AR9" s="576">
        <v>0</v>
      </c>
      <c r="AS9" s="576">
        <v>0</v>
      </c>
      <c r="AT9" s="587">
        <v>20</v>
      </c>
      <c r="AU9" s="587">
        <v>131087</v>
      </c>
      <c r="AV9" s="588" t="s">
        <v>23</v>
      </c>
      <c r="AW9" s="588" t="s">
        <v>23</v>
      </c>
      <c r="AX9" s="588" t="s">
        <v>23</v>
      </c>
      <c r="AY9" s="589"/>
      <c r="AZ9" s="589"/>
      <c r="BA9" s="589"/>
      <c r="BB9" s="589"/>
      <c r="BC9" s="589"/>
      <c r="BD9" s="589"/>
      <c r="BE9" s="589"/>
      <c r="BF9" s="589"/>
      <c r="BG9" s="589"/>
      <c r="BH9" s="589"/>
      <c r="BI9" s="589"/>
      <c r="BJ9" s="589"/>
      <c r="BK9" s="589"/>
      <c r="BL9" s="589"/>
      <c r="BM9" s="589"/>
      <c r="BN9" s="589"/>
      <c r="BO9" s="589"/>
      <c r="BP9" s="589"/>
      <c r="BQ9" s="589"/>
      <c r="BR9" s="589"/>
      <c r="BS9" s="590"/>
      <c r="BT9" s="590"/>
      <c r="BU9" s="590"/>
      <c r="BV9" s="590"/>
      <c r="BW9" s="590"/>
      <c r="BX9" s="590"/>
    </row>
    <row r="10" spans="1:76" s="581" customFormat="1" ht="21" customHeight="1">
      <c r="A10" s="586" t="s">
        <v>460</v>
      </c>
      <c r="B10" s="587">
        <v>1106002</v>
      </c>
      <c r="C10" s="587">
        <v>2862</v>
      </c>
      <c r="D10" s="587">
        <v>539671</v>
      </c>
      <c r="E10" s="587">
        <v>419678</v>
      </c>
      <c r="F10" s="587">
        <v>131318</v>
      </c>
      <c r="G10" s="587">
        <v>88</v>
      </c>
      <c r="H10" s="587">
        <v>10473</v>
      </c>
      <c r="I10" s="576">
        <v>0</v>
      </c>
      <c r="J10" s="587">
        <v>1912</v>
      </c>
      <c r="K10" s="587">
        <v>902932</v>
      </c>
      <c r="L10" s="587">
        <v>1029</v>
      </c>
      <c r="M10" s="576">
        <v>538895</v>
      </c>
      <c r="N10" s="576">
        <v>234527</v>
      </c>
      <c r="O10" s="576">
        <v>117848</v>
      </c>
      <c r="P10" s="576">
        <v>88</v>
      </c>
      <c r="Q10" s="576">
        <v>10472</v>
      </c>
      <c r="R10" s="576">
        <v>0</v>
      </c>
      <c r="S10" s="576">
        <v>73</v>
      </c>
      <c r="T10" s="587">
        <v>37483</v>
      </c>
      <c r="U10" s="576">
        <v>1731</v>
      </c>
      <c r="V10" s="576">
        <v>282</v>
      </c>
      <c r="W10" s="576">
        <v>28535</v>
      </c>
      <c r="X10" s="576">
        <v>6704</v>
      </c>
      <c r="Y10" s="576">
        <v>0</v>
      </c>
      <c r="Z10" s="576">
        <v>1</v>
      </c>
      <c r="AA10" s="576">
        <v>0</v>
      </c>
      <c r="AB10" s="576">
        <v>230</v>
      </c>
      <c r="AC10" s="587">
        <v>163241</v>
      </c>
      <c r="AD10" s="576">
        <v>102</v>
      </c>
      <c r="AE10" s="576">
        <v>494</v>
      </c>
      <c r="AF10" s="576">
        <v>154312</v>
      </c>
      <c r="AG10" s="576">
        <v>6753</v>
      </c>
      <c r="AH10" s="576">
        <v>0</v>
      </c>
      <c r="AI10" s="576">
        <v>0</v>
      </c>
      <c r="AJ10" s="576">
        <v>0</v>
      </c>
      <c r="AK10" s="576">
        <v>1580</v>
      </c>
      <c r="AL10" s="587">
        <v>2346</v>
      </c>
      <c r="AM10" s="576">
        <v>0</v>
      </c>
      <c r="AN10" s="576">
        <v>0</v>
      </c>
      <c r="AO10" s="576">
        <v>2304</v>
      </c>
      <c r="AP10" s="576">
        <v>13</v>
      </c>
      <c r="AQ10" s="576">
        <v>0</v>
      </c>
      <c r="AR10" s="576">
        <v>0</v>
      </c>
      <c r="AS10" s="576">
        <v>0</v>
      </c>
      <c r="AT10" s="576">
        <v>29</v>
      </c>
      <c r="AU10" s="576">
        <v>130397</v>
      </c>
      <c r="AV10" s="588" t="s">
        <v>23</v>
      </c>
      <c r="AW10" s="588" t="s">
        <v>23</v>
      </c>
      <c r="AX10" s="588" t="s">
        <v>23</v>
      </c>
      <c r="AY10" s="589"/>
      <c r="AZ10" s="589"/>
      <c r="BA10" s="589"/>
      <c r="BB10" s="589"/>
      <c r="BC10" s="589"/>
      <c r="BD10" s="589"/>
      <c r="BE10" s="589"/>
      <c r="BF10" s="589"/>
      <c r="BG10" s="589"/>
      <c r="BH10" s="589"/>
      <c r="BI10" s="589"/>
      <c r="BJ10" s="589"/>
      <c r="BK10" s="589"/>
      <c r="BL10" s="589"/>
      <c r="BM10" s="589"/>
      <c r="BN10" s="589"/>
      <c r="BO10" s="589"/>
      <c r="BP10" s="589"/>
      <c r="BQ10" s="589"/>
      <c r="BR10" s="589"/>
      <c r="BS10" s="590"/>
      <c r="BT10" s="590"/>
      <c r="BU10" s="590"/>
      <c r="BV10" s="590"/>
      <c r="BW10" s="590"/>
      <c r="BX10" s="590"/>
    </row>
    <row r="11" spans="1:76" s="581" customFormat="1" ht="21" customHeight="1">
      <c r="A11" s="586" t="s">
        <v>463</v>
      </c>
      <c r="B11" s="587">
        <v>1130811</v>
      </c>
      <c r="C11" s="587">
        <v>2737</v>
      </c>
      <c r="D11" s="587">
        <v>544774</v>
      </c>
      <c r="E11" s="587">
        <v>441660</v>
      </c>
      <c r="F11" s="587">
        <v>125992</v>
      </c>
      <c r="G11" s="587">
        <v>344</v>
      </c>
      <c r="H11" s="587">
        <v>12920</v>
      </c>
      <c r="I11" s="587">
        <v>1</v>
      </c>
      <c r="J11" s="587">
        <v>2383</v>
      </c>
      <c r="K11" s="587">
        <v>929198</v>
      </c>
      <c r="L11" s="587">
        <v>911</v>
      </c>
      <c r="M11" s="576">
        <v>544004</v>
      </c>
      <c r="N11" s="576">
        <v>256810</v>
      </c>
      <c r="O11" s="576">
        <v>114152</v>
      </c>
      <c r="P11" s="576">
        <v>344</v>
      </c>
      <c r="Q11" s="576">
        <v>12911</v>
      </c>
      <c r="R11" s="576">
        <v>1</v>
      </c>
      <c r="S11" s="576">
        <v>65</v>
      </c>
      <c r="T11" s="587">
        <v>35742</v>
      </c>
      <c r="U11" s="576">
        <v>1721</v>
      </c>
      <c r="V11" s="576">
        <v>262</v>
      </c>
      <c r="W11" s="576">
        <v>28040</v>
      </c>
      <c r="X11" s="576">
        <v>5379</v>
      </c>
      <c r="Y11" s="576">
        <v>0</v>
      </c>
      <c r="Z11" s="576">
        <v>9</v>
      </c>
      <c r="AA11" s="576">
        <v>0</v>
      </c>
      <c r="AB11" s="576">
        <v>331</v>
      </c>
      <c r="AC11" s="587">
        <v>163361</v>
      </c>
      <c r="AD11" s="576">
        <v>105</v>
      </c>
      <c r="AE11" s="576">
        <v>508</v>
      </c>
      <c r="AF11" s="576">
        <v>154352</v>
      </c>
      <c r="AG11" s="576">
        <v>6448</v>
      </c>
      <c r="AH11" s="576">
        <v>0</v>
      </c>
      <c r="AI11" s="576">
        <v>0</v>
      </c>
      <c r="AJ11" s="576">
        <v>0</v>
      </c>
      <c r="AK11" s="576">
        <v>1948</v>
      </c>
      <c r="AL11" s="587">
        <v>2510</v>
      </c>
      <c r="AM11" s="576">
        <v>0</v>
      </c>
      <c r="AN11" s="576">
        <v>0</v>
      </c>
      <c r="AO11" s="576">
        <v>2458</v>
      </c>
      <c r="AP11" s="576">
        <v>13</v>
      </c>
      <c r="AQ11" s="576">
        <v>0</v>
      </c>
      <c r="AR11" s="576">
        <v>0</v>
      </c>
      <c r="AS11" s="576">
        <v>0</v>
      </c>
      <c r="AT11" s="576">
        <v>39</v>
      </c>
      <c r="AU11" s="576">
        <v>129820</v>
      </c>
      <c r="AV11" s="588" t="s">
        <v>23</v>
      </c>
      <c r="AW11" s="588" t="s">
        <v>23</v>
      </c>
      <c r="AX11" s="588" t="s">
        <v>23</v>
      </c>
      <c r="AY11" s="589"/>
      <c r="AZ11" s="589"/>
      <c r="BA11" s="589"/>
      <c r="BB11" s="589"/>
      <c r="BC11" s="589"/>
      <c r="BD11" s="589"/>
      <c r="BE11" s="589"/>
      <c r="BF11" s="589"/>
      <c r="BG11" s="589"/>
      <c r="BH11" s="589"/>
      <c r="BI11" s="589"/>
      <c r="BJ11" s="589"/>
      <c r="BK11" s="589"/>
      <c r="BL11" s="589"/>
      <c r="BM11" s="589"/>
      <c r="BN11" s="589"/>
      <c r="BO11" s="589"/>
      <c r="BP11" s="589"/>
      <c r="BQ11" s="589"/>
      <c r="BR11" s="589"/>
      <c r="BS11" s="590"/>
      <c r="BT11" s="590"/>
      <c r="BU11" s="590"/>
      <c r="BV11" s="590"/>
      <c r="BW11" s="590"/>
      <c r="BX11" s="590"/>
    </row>
    <row r="12" spans="1:76" s="581" customFormat="1" ht="21" customHeight="1">
      <c r="A12" s="586" t="s">
        <v>612</v>
      </c>
      <c r="B12" s="587">
        <v>1157053</v>
      </c>
      <c r="C12" s="587">
        <v>2669</v>
      </c>
      <c r="D12" s="587">
        <v>551665</v>
      </c>
      <c r="E12" s="587">
        <v>458852</v>
      </c>
      <c r="F12" s="587">
        <v>122326</v>
      </c>
      <c r="G12" s="587">
        <v>2005</v>
      </c>
      <c r="H12" s="587">
        <v>16812</v>
      </c>
      <c r="I12" s="587">
        <v>1</v>
      </c>
      <c r="J12" s="587">
        <v>2723</v>
      </c>
      <c r="K12" s="587">
        <v>956778</v>
      </c>
      <c r="L12" s="587">
        <v>848</v>
      </c>
      <c r="M12" s="576">
        <v>550885</v>
      </c>
      <c r="N12" s="576">
        <v>274155</v>
      </c>
      <c r="O12" s="576">
        <v>112030</v>
      </c>
      <c r="P12" s="576">
        <v>2005</v>
      </c>
      <c r="Q12" s="576">
        <v>16798</v>
      </c>
      <c r="R12" s="576">
        <v>1</v>
      </c>
      <c r="S12" s="576">
        <v>56</v>
      </c>
      <c r="T12" s="587">
        <v>34329</v>
      </c>
      <c r="U12" s="576">
        <v>1712</v>
      </c>
      <c r="V12" s="576">
        <v>253</v>
      </c>
      <c r="W12" s="576">
        <v>27597</v>
      </c>
      <c r="X12" s="576">
        <v>4292</v>
      </c>
      <c r="Y12" s="576">
        <v>0</v>
      </c>
      <c r="Z12" s="576">
        <v>14</v>
      </c>
      <c r="AA12" s="576">
        <v>0</v>
      </c>
      <c r="AB12" s="576">
        <v>461</v>
      </c>
      <c r="AC12" s="587">
        <v>163254</v>
      </c>
      <c r="AD12" s="576">
        <v>109</v>
      </c>
      <c r="AE12" s="576">
        <v>527</v>
      </c>
      <c r="AF12" s="576">
        <v>154462</v>
      </c>
      <c r="AG12" s="576">
        <v>5992</v>
      </c>
      <c r="AH12" s="576">
        <v>0</v>
      </c>
      <c r="AI12" s="576">
        <v>0</v>
      </c>
      <c r="AJ12" s="576">
        <v>0</v>
      </c>
      <c r="AK12" s="576">
        <v>2164</v>
      </c>
      <c r="AL12" s="587">
        <v>2692</v>
      </c>
      <c r="AM12" s="576">
        <v>0</v>
      </c>
      <c r="AN12" s="576">
        <v>0</v>
      </c>
      <c r="AO12" s="576">
        <v>2638</v>
      </c>
      <c r="AP12" s="576">
        <v>12</v>
      </c>
      <c r="AQ12" s="576">
        <v>0</v>
      </c>
      <c r="AR12" s="576">
        <v>0</v>
      </c>
      <c r="AS12" s="576">
        <v>0</v>
      </c>
      <c r="AT12" s="576">
        <v>42</v>
      </c>
      <c r="AU12" s="576">
        <v>129918</v>
      </c>
      <c r="AV12" s="588" t="s">
        <v>23</v>
      </c>
      <c r="AW12" s="588" t="s">
        <v>23</v>
      </c>
      <c r="AX12" s="588" t="s">
        <v>23</v>
      </c>
      <c r="AY12" s="589"/>
      <c r="AZ12" s="589"/>
      <c r="BA12" s="589"/>
      <c r="BB12" s="589"/>
      <c r="BC12" s="589"/>
      <c r="BD12" s="589"/>
      <c r="BE12" s="589"/>
      <c r="BF12" s="589"/>
      <c r="BG12" s="589"/>
      <c r="BH12" s="589"/>
      <c r="BI12" s="589"/>
      <c r="BJ12" s="589"/>
      <c r="BK12" s="589"/>
      <c r="BL12" s="589"/>
      <c r="BM12" s="589"/>
      <c r="BN12" s="589"/>
      <c r="BO12" s="589"/>
      <c r="BP12" s="589"/>
      <c r="BQ12" s="589"/>
      <c r="BR12" s="589"/>
      <c r="BS12" s="590"/>
      <c r="BT12" s="590"/>
      <c r="BU12" s="590"/>
      <c r="BV12" s="590"/>
      <c r="BW12" s="590"/>
      <c r="BX12" s="590"/>
    </row>
    <row r="13" spans="1:76" s="694" customFormat="1" ht="21" customHeight="1">
      <c r="A13" s="693" t="s">
        <v>614</v>
      </c>
      <c r="B13" s="576">
        <v>1178353</v>
      </c>
      <c r="C13" s="576">
        <v>2655</v>
      </c>
      <c r="D13" s="576">
        <v>554745</v>
      </c>
      <c r="E13" s="576">
        <v>472257</v>
      </c>
      <c r="F13" s="576">
        <v>117660</v>
      </c>
      <c r="G13" s="576">
        <v>6605</v>
      </c>
      <c r="H13" s="576">
        <v>21274</v>
      </c>
      <c r="I13" s="576">
        <v>2</v>
      </c>
      <c r="J13" s="576">
        <v>3155</v>
      </c>
      <c r="K13" s="576">
        <v>979600</v>
      </c>
      <c r="L13" s="576">
        <v>829</v>
      </c>
      <c r="M13" s="576">
        <v>553960</v>
      </c>
      <c r="N13" s="576">
        <v>288361</v>
      </c>
      <c r="O13" s="576">
        <v>108531</v>
      </c>
      <c r="P13" s="576">
        <v>6605</v>
      </c>
      <c r="Q13" s="576">
        <v>21260</v>
      </c>
      <c r="R13" s="576">
        <v>2</v>
      </c>
      <c r="S13" s="576">
        <v>52</v>
      </c>
      <c r="T13" s="576">
        <v>33206</v>
      </c>
      <c r="U13" s="576">
        <v>1719</v>
      </c>
      <c r="V13" s="576">
        <v>246</v>
      </c>
      <c r="W13" s="576">
        <v>26932</v>
      </c>
      <c r="X13" s="576">
        <v>3617</v>
      </c>
      <c r="Y13" s="576">
        <v>0</v>
      </c>
      <c r="Z13" s="576">
        <v>14</v>
      </c>
      <c r="AA13" s="576">
        <v>0</v>
      </c>
      <c r="AB13" s="576">
        <v>678</v>
      </c>
      <c r="AC13" s="576">
        <v>162693</v>
      </c>
      <c r="AD13" s="576">
        <v>107</v>
      </c>
      <c r="AE13" s="576">
        <v>539</v>
      </c>
      <c r="AF13" s="576">
        <v>154163</v>
      </c>
      <c r="AG13" s="576">
        <v>5500</v>
      </c>
      <c r="AH13" s="576">
        <v>0</v>
      </c>
      <c r="AI13" s="576">
        <v>0</v>
      </c>
      <c r="AJ13" s="576">
        <v>0</v>
      </c>
      <c r="AK13" s="576">
        <v>2384</v>
      </c>
      <c r="AL13" s="576">
        <v>2854</v>
      </c>
      <c r="AM13" s="576">
        <v>0</v>
      </c>
      <c r="AN13" s="576">
        <v>0</v>
      </c>
      <c r="AO13" s="576">
        <v>2801</v>
      </c>
      <c r="AP13" s="576">
        <v>12</v>
      </c>
      <c r="AQ13" s="576">
        <v>0</v>
      </c>
      <c r="AR13" s="576">
        <v>0</v>
      </c>
      <c r="AS13" s="576">
        <v>0</v>
      </c>
      <c r="AT13" s="576">
        <v>41</v>
      </c>
      <c r="AU13" s="576">
        <v>129986</v>
      </c>
      <c r="AV13" s="588" t="s">
        <v>23</v>
      </c>
      <c r="AW13" s="588" t="s">
        <v>23</v>
      </c>
      <c r="AX13" s="588" t="s">
        <v>23</v>
      </c>
      <c r="AY13" s="589"/>
      <c r="AZ13" s="589"/>
      <c r="BA13" s="589"/>
      <c r="BB13" s="589"/>
      <c r="BC13" s="589"/>
      <c r="BD13" s="589"/>
      <c r="BE13" s="589"/>
      <c r="BF13" s="589"/>
      <c r="BG13" s="589"/>
      <c r="BH13" s="589"/>
      <c r="BI13" s="589"/>
      <c r="BJ13" s="589"/>
      <c r="BK13" s="589"/>
      <c r="BL13" s="589"/>
      <c r="BM13" s="589"/>
      <c r="BN13" s="589"/>
      <c r="BO13" s="589"/>
      <c r="BP13" s="589"/>
      <c r="BQ13" s="589"/>
      <c r="BR13" s="589"/>
      <c r="BS13" s="590"/>
      <c r="BT13" s="590"/>
      <c r="BU13" s="590"/>
      <c r="BV13" s="590"/>
      <c r="BW13" s="590"/>
      <c r="BX13" s="590"/>
    </row>
    <row r="14" spans="1:76" s="581" customFormat="1" ht="21" customHeight="1">
      <c r="A14" s="879" t="s">
        <v>752</v>
      </c>
      <c r="B14" s="880">
        <v>1190154</v>
      </c>
      <c r="C14" s="880">
        <v>2617</v>
      </c>
      <c r="D14" s="880">
        <v>561643</v>
      </c>
      <c r="E14" s="880">
        <v>470569</v>
      </c>
      <c r="F14" s="880">
        <v>114533</v>
      </c>
      <c r="G14" s="880">
        <v>11313</v>
      </c>
      <c r="H14" s="880">
        <v>26026</v>
      </c>
      <c r="I14" s="880">
        <v>5</v>
      </c>
      <c r="J14" s="880">
        <v>3448</v>
      </c>
      <c r="K14" s="880">
        <v>995003</v>
      </c>
      <c r="L14" s="880">
        <v>768</v>
      </c>
      <c r="M14" s="880">
        <v>560827</v>
      </c>
      <c r="N14" s="880">
        <v>290441</v>
      </c>
      <c r="O14" s="880">
        <v>106064</v>
      </c>
      <c r="P14" s="880">
        <v>10838</v>
      </c>
      <c r="Q14" s="880">
        <v>26012</v>
      </c>
      <c r="R14" s="880">
        <v>5</v>
      </c>
      <c r="S14" s="880">
        <v>48</v>
      </c>
      <c r="T14" s="880">
        <v>31685</v>
      </c>
      <c r="U14" s="880">
        <v>1718</v>
      </c>
      <c r="V14" s="880">
        <v>250</v>
      </c>
      <c r="W14" s="880">
        <v>25601</v>
      </c>
      <c r="X14" s="880">
        <v>3287</v>
      </c>
      <c r="Y14" s="880">
        <v>10</v>
      </c>
      <c r="Z14" s="880">
        <v>11</v>
      </c>
      <c r="AA14" s="880">
        <v>0</v>
      </c>
      <c r="AB14" s="880">
        <v>808</v>
      </c>
      <c r="AC14" s="880">
        <v>160461</v>
      </c>
      <c r="AD14" s="880">
        <v>131</v>
      </c>
      <c r="AE14" s="880">
        <v>566</v>
      </c>
      <c r="AF14" s="880">
        <v>151576</v>
      </c>
      <c r="AG14" s="880">
        <v>5170</v>
      </c>
      <c r="AH14" s="880">
        <v>465</v>
      </c>
      <c r="AI14" s="880">
        <v>3</v>
      </c>
      <c r="AJ14" s="880">
        <v>0</v>
      </c>
      <c r="AK14" s="880">
        <v>2550</v>
      </c>
      <c r="AL14" s="880">
        <v>3005</v>
      </c>
      <c r="AM14" s="880">
        <v>0</v>
      </c>
      <c r="AN14" s="880">
        <v>0</v>
      </c>
      <c r="AO14" s="880">
        <v>2951</v>
      </c>
      <c r="AP14" s="880">
        <v>12</v>
      </c>
      <c r="AQ14" s="880">
        <v>0</v>
      </c>
      <c r="AR14" s="880">
        <v>0</v>
      </c>
      <c r="AS14" s="880">
        <v>0</v>
      </c>
      <c r="AT14" s="880">
        <v>42</v>
      </c>
      <c r="AU14" s="880">
        <v>132565</v>
      </c>
      <c r="AV14" s="881" t="s">
        <v>23</v>
      </c>
      <c r="AW14" s="881" t="s">
        <v>23</v>
      </c>
      <c r="AX14" s="881" t="s">
        <v>23</v>
      </c>
      <c r="AY14" s="589"/>
      <c r="AZ14" s="589"/>
      <c r="BA14" s="589"/>
      <c r="BB14" s="589"/>
      <c r="BC14" s="589"/>
      <c r="BD14" s="589"/>
      <c r="BE14" s="589"/>
      <c r="BF14" s="589"/>
      <c r="BG14" s="589"/>
      <c r="BH14" s="589"/>
      <c r="BI14" s="589"/>
      <c r="BJ14" s="589"/>
      <c r="BK14" s="589"/>
      <c r="BL14" s="589"/>
      <c r="BM14" s="589"/>
      <c r="BN14" s="589"/>
      <c r="BO14" s="589"/>
      <c r="BP14" s="589"/>
      <c r="BQ14" s="589"/>
      <c r="BR14" s="589"/>
      <c r="BS14" s="590"/>
      <c r="BT14" s="590"/>
      <c r="BU14" s="590"/>
      <c r="BV14" s="590"/>
      <c r="BW14" s="590"/>
      <c r="BX14" s="590"/>
    </row>
    <row r="15" spans="1:76" s="581" customFormat="1" ht="12" customHeight="1">
      <c r="A15" s="591"/>
      <c r="B15" s="575"/>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92"/>
      <c r="AM15" s="592"/>
      <c r="AN15" s="592"/>
      <c r="AO15" s="592"/>
      <c r="AP15" s="592"/>
      <c r="AQ15" s="592"/>
      <c r="AR15" s="592"/>
      <c r="AS15" s="575"/>
      <c r="AT15" s="575"/>
      <c r="AU15" s="575"/>
      <c r="AV15" s="588"/>
      <c r="AW15" s="588"/>
      <c r="AX15" s="588"/>
      <c r="AY15" s="589"/>
      <c r="AZ15" s="589"/>
      <c r="BA15" s="589"/>
      <c r="BB15" s="589"/>
      <c r="BC15" s="589"/>
      <c r="BD15" s="589"/>
      <c r="BE15" s="589"/>
      <c r="BF15" s="589"/>
      <c r="BG15" s="589"/>
      <c r="BH15" s="589"/>
      <c r="BI15" s="589"/>
      <c r="BJ15" s="589"/>
      <c r="BK15" s="589"/>
      <c r="BL15" s="589"/>
      <c r="BM15" s="589"/>
      <c r="BN15" s="589"/>
      <c r="BO15" s="589"/>
      <c r="BP15" s="589"/>
      <c r="BQ15" s="589"/>
      <c r="BR15" s="589"/>
      <c r="BS15" s="590"/>
      <c r="BT15" s="590"/>
      <c r="BU15" s="590"/>
      <c r="BV15" s="590"/>
      <c r="BW15" s="590"/>
      <c r="BX15" s="590"/>
    </row>
    <row r="16" spans="1:76" s="581" customFormat="1" ht="21" customHeight="1">
      <c r="A16" s="882" t="s">
        <v>707</v>
      </c>
      <c r="B16" s="883">
        <v>57421</v>
      </c>
      <c r="C16" s="880">
        <v>33</v>
      </c>
      <c r="D16" s="880">
        <v>25728</v>
      </c>
      <c r="E16" s="880">
        <v>26096</v>
      </c>
      <c r="F16" s="880">
        <v>3383</v>
      </c>
      <c r="G16" s="880">
        <v>840</v>
      </c>
      <c r="H16" s="880">
        <v>1265</v>
      </c>
      <c r="I16" s="880">
        <v>1</v>
      </c>
      <c r="J16" s="880">
        <v>75</v>
      </c>
      <c r="K16" s="880">
        <v>50744</v>
      </c>
      <c r="L16" s="880">
        <v>3</v>
      </c>
      <c r="M16" s="880">
        <v>25671</v>
      </c>
      <c r="N16" s="880">
        <v>20372</v>
      </c>
      <c r="O16" s="880">
        <v>3039</v>
      </c>
      <c r="P16" s="880">
        <v>390</v>
      </c>
      <c r="Q16" s="884">
        <v>1265</v>
      </c>
      <c r="R16" s="884">
        <v>1</v>
      </c>
      <c r="S16" s="884">
        <v>3</v>
      </c>
      <c r="T16" s="880">
        <v>1484</v>
      </c>
      <c r="U16" s="884">
        <v>5</v>
      </c>
      <c r="V16" s="884">
        <v>17</v>
      </c>
      <c r="W16" s="884">
        <v>1311</v>
      </c>
      <c r="X16" s="884">
        <v>132</v>
      </c>
      <c r="Y16" s="884">
        <v>0</v>
      </c>
      <c r="Z16" s="884">
        <v>0</v>
      </c>
      <c r="AA16" s="884">
        <v>0</v>
      </c>
      <c r="AB16" s="884">
        <v>19</v>
      </c>
      <c r="AC16" s="880">
        <v>5141</v>
      </c>
      <c r="AD16" s="884">
        <v>25</v>
      </c>
      <c r="AE16" s="884">
        <v>40</v>
      </c>
      <c r="AF16" s="884">
        <v>4361</v>
      </c>
      <c r="AG16" s="884">
        <v>212</v>
      </c>
      <c r="AH16" s="884">
        <v>450</v>
      </c>
      <c r="AI16" s="884">
        <v>0</v>
      </c>
      <c r="AJ16" s="884">
        <v>0</v>
      </c>
      <c r="AK16" s="884">
        <v>53</v>
      </c>
      <c r="AL16" s="880">
        <v>52</v>
      </c>
      <c r="AM16" s="880">
        <v>0</v>
      </c>
      <c r="AN16" s="880">
        <v>0</v>
      </c>
      <c r="AO16" s="880">
        <v>52</v>
      </c>
      <c r="AP16" s="880">
        <v>0</v>
      </c>
      <c r="AQ16" s="880">
        <v>0</v>
      </c>
      <c r="AR16" s="880">
        <v>0</v>
      </c>
      <c r="AS16" s="884">
        <v>0</v>
      </c>
      <c r="AT16" s="884">
        <v>0</v>
      </c>
      <c r="AU16" s="880">
        <v>7758</v>
      </c>
      <c r="AV16" s="881" t="s">
        <v>23</v>
      </c>
      <c r="AW16" s="881" t="s">
        <v>23</v>
      </c>
      <c r="AX16" s="881" t="s">
        <v>23</v>
      </c>
      <c r="AY16" s="589"/>
      <c r="AZ16" s="589"/>
      <c r="BA16" s="589"/>
      <c r="BB16" s="589"/>
      <c r="BC16" s="589"/>
      <c r="BD16" s="589"/>
      <c r="BE16" s="589"/>
      <c r="BF16" s="589"/>
      <c r="BG16" s="589"/>
      <c r="BH16" s="589"/>
      <c r="BI16" s="589"/>
      <c r="BJ16" s="589"/>
      <c r="BK16" s="589"/>
      <c r="BL16" s="589"/>
      <c r="BM16" s="589"/>
      <c r="BN16" s="589"/>
      <c r="BO16" s="589"/>
      <c r="BP16" s="589"/>
      <c r="BQ16" s="589"/>
      <c r="BR16" s="589"/>
      <c r="BS16" s="590"/>
      <c r="BT16" s="590"/>
      <c r="BU16" s="590"/>
      <c r="BV16" s="590"/>
      <c r="BW16" s="590"/>
      <c r="BX16" s="590"/>
    </row>
    <row r="17" spans="1:76" s="581" customFormat="1" ht="21" customHeight="1">
      <c r="A17" s="882" t="s">
        <v>708</v>
      </c>
      <c r="B17" s="883">
        <v>162564</v>
      </c>
      <c r="C17" s="880">
        <v>472</v>
      </c>
      <c r="D17" s="880">
        <v>73904</v>
      </c>
      <c r="E17" s="880">
        <v>63384</v>
      </c>
      <c r="F17" s="880">
        <v>18502</v>
      </c>
      <c r="G17" s="880">
        <v>2685</v>
      </c>
      <c r="H17" s="880">
        <v>3049</v>
      </c>
      <c r="I17" s="880">
        <v>1</v>
      </c>
      <c r="J17" s="880">
        <v>567</v>
      </c>
      <c r="K17" s="880">
        <v>133869</v>
      </c>
      <c r="L17" s="880">
        <v>111</v>
      </c>
      <c r="M17" s="880">
        <v>73797</v>
      </c>
      <c r="N17" s="880">
        <v>37009</v>
      </c>
      <c r="O17" s="880">
        <v>17226</v>
      </c>
      <c r="P17" s="880">
        <v>2674</v>
      </c>
      <c r="Q17" s="884">
        <v>3046</v>
      </c>
      <c r="R17" s="884">
        <v>1</v>
      </c>
      <c r="S17" s="884">
        <v>5</v>
      </c>
      <c r="T17" s="880">
        <v>4771</v>
      </c>
      <c r="U17" s="884">
        <v>351</v>
      </c>
      <c r="V17" s="884">
        <v>25</v>
      </c>
      <c r="W17" s="884">
        <v>3759</v>
      </c>
      <c r="X17" s="884">
        <v>498</v>
      </c>
      <c r="Y17" s="884">
        <v>0</v>
      </c>
      <c r="Z17" s="884">
        <v>0</v>
      </c>
      <c r="AA17" s="884">
        <v>0</v>
      </c>
      <c r="AB17" s="884">
        <v>138</v>
      </c>
      <c r="AC17" s="880">
        <v>23370</v>
      </c>
      <c r="AD17" s="884">
        <v>10</v>
      </c>
      <c r="AE17" s="884">
        <v>82</v>
      </c>
      <c r="AF17" s="884">
        <v>22070</v>
      </c>
      <c r="AG17" s="884">
        <v>777</v>
      </c>
      <c r="AH17" s="884">
        <v>11</v>
      </c>
      <c r="AI17" s="884">
        <v>3</v>
      </c>
      <c r="AJ17" s="884">
        <v>0</v>
      </c>
      <c r="AK17" s="884">
        <v>417</v>
      </c>
      <c r="AL17" s="880">
        <v>554</v>
      </c>
      <c r="AM17" s="880">
        <v>0</v>
      </c>
      <c r="AN17" s="880">
        <v>0</v>
      </c>
      <c r="AO17" s="880">
        <v>546</v>
      </c>
      <c r="AP17" s="880">
        <v>1</v>
      </c>
      <c r="AQ17" s="880">
        <v>0</v>
      </c>
      <c r="AR17" s="880">
        <v>0</v>
      </c>
      <c r="AS17" s="884">
        <v>0</v>
      </c>
      <c r="AT17" s="884">
        <v>7</v>
      </c>
      <c r="AU17" s="880">
        <v>18821</v>
      </c>
      <c r="AV17" s="881" t="s">
        <v>23</v>
      </c>
      <c r="AW17" s="881" t="s">
        <v>23</v>
      </c>
      <c r="AX17" s="881" t="s">
        <v>23</v>
      </c>
      <c r="AY17" s="589"/>
      <c r="AZ17" s="589"/>
      <c r="BA17" s="589"/>
      <c r="BB17" s="589"/>
      <c r="BC17" s="589"/>
      <c r="BD17" s="589"/>
      <c r="BE17" s="589"/>
      <c r="BF17" s="589"/>
      <c r="BG17" s="589"/>
      <c r="BH17" s="589"/>
      <c r="BI17" s="589"/>
      <c r="BJ17" s="589"/>
      <c r="BK17" s="589"/>
      <c r="BL17" s="589"/>
      <c r="BM17" s="589"/>
      <c r="BN17" s="589"/>
      <c r="BO17" s="589"/>
      <c r="BP17" s="589"/>
      <c r="BQ17" s="589"/>
      <c r="BR17" s="589"/>
      <c r="BS17" s="590"/>
      <c r="BT17" s="590"/>
      <c r="BU17" s="590"/>
      <c r="BV17" s="590"/>
      <c r="BW17" s="590"/>
      <c r="BX17" s="590"/>
    </row>
    <row r="18" spans="1:76" s="581" customFormat="1" ht="21" customHeight="1">
      <c r="A18" s="882" t="s">
        <v>709</v>
      </c>
      <c r="B18" s="883">
        <v>74345</v>
      </c>
      <c r="C18" s="880">
        <v>137</v>
      </c>
      <c r="D18" s="880">
        <v>32842</v>
      </c>
      <c r="E18" s="880">
        <v>31532</v>
      </c>
      <c r="F18" s="880">
        <v>8428</v>
      </c>
      <c r="G18" s="880">
        <v>413</v>
      </c>
      <c r="H18" s="880">
        <v>868</v>
      </c>
      <c r="I18" s="880">
        <v>0</v>
      </c>
      <c r="J18" s="880">
        <v>125</v>
      </c>
      <c r="K18" s="880">
        <v>58380</v>
      </c>
      <c r="L18" s="880">
        <v>33</v>
      </c>
      <c r="M18" s="880">
        <v>32766</v>
      </c>
      <c r="N18" s="880">
        <v>16633</v>
      </c>
      <c r="O18" s="880">
        <v>7664</v>
      </c>
      <c r="P18" s="880">
        <v>413</v>
      </c>
      <c r="Q18" s="884">
        <v>867</v>
      </c>
      <c r="R18" s="884">
        <v>0</v>
      </c>
      <c r="S18" s="884">
        <v>4</v>
      </c>
      <c r="T18" s="880">
        <v>2450</v>
      </c>
      <c r="U18" s="884">
        <v>94</v>
      </c>
      <c r="V18" s="884">
        <v>25</v>
      </c>
      <c r="W18" s="884">
        <v>2040</v>
      </c>
      <c r="X18" s="884">
        <v>266</v>
      </c>
      <c r="Y18" s="884">
        <v>0</v>
      </c>
      <c r="Z18" s="884">
        <v>1</v>
      </c>
      <c r="AA18" s="884">
        <v>0</v>
      </c>
      <c r="AB18" s="884">
        <v>24</v>
      </c>
      <c r="AC18" s="880">
        <v>13299</v>
      </c>
      <c r="AD18" s="884">
        <v>10</v>
      </c>
      <c r="AE18" s="884">
        <v>51</v>
      </c>
      <c r="AF18" s="884">
        <v>12644</v>
      </c>
      <c r="AG18" s="884">
        <v>498</v>
      </c>
      <c r="AH18" s="884">
        <v>0</v>
      </c>
      <c r="AI18" s="884">
        <v>0</v>
      </c>
      <c r="AJ18" s="884">
        <v>0</v>
      </c>
      <c r="AK18" s="884">
        <v>96</v>
      </c>
      <c r="AL18" s="880">
        <v>216</v>
      </c>
      <c r="AM18" s="880">
        <v>0</v>
      </c>
      <c r="AN18" s="880">
        <v>0</v>
      </c>
      <c r="AO18" s="880">
        <v>215</v>
      </c>
      <c r="AP18" s="880">
        <v>0</v>
      </c>
      <c r="AQ18" s="880">
        <v>0</v>
      </c>
      <c r="AR18" s="880">
        <v>0</v>
      </c>
      <c r="AS18" s="884">
        <v>0</v>
      </c>
      <c r="AT18" s="884">
        <v>1</v>
      </c>
      <c r="AU18" s="880">
        <v>27915</v>
      </c>
      <c r="AV18" s="881" t="s">
        <v>23</v>
      </c>
      <c r="AW18" s="881" t="s">
        <v>23</v>
      </c>
      <c r="AX18" s="881" t="s">
        <v>23</v>
      </c>
      <c r="AY18" s="589"/>
      <c r="AZ18" s="589"/>
      <c r="BA18" s="589"/>
      <c r="BB18" s="589"/>
      <c r="BC18" s="589"/>
      <c r="BD18" s="589"/>
      <c r="BE18" s="589"/>
      <c r="BF18" s="589"/>
      <c r="BG18" s="589"/>
      <c r="BH18" s="589"/>
      <c r="BI18" s="589"/>
      <c r="BJ18" s="589"/>
      <c r="BK18" s="589"/>
      <c r="BL18" s="589"/>
      <c r="BM18" s="589"/>
      <c r="BN18" s="589"/>
      <c r="BO18" s="589"/>
      <c r="BP18" s="589"/>
      <c r="BQ18" s="589"/>
      <c r="BR18" s="589"/>
      <c r="BS18" s="590"/>
      <c r="BT18" s="590"/>
      <c r="BU18" s="590"/>
      <c r="BV18" s="590"/>
      <c r="BW18" s="590"/>
      <c r="BX18" s="590"/>
    </row>
    <row r="19" spans="1:76" s="581" customFormat="1" ht="21" customHeight="1">
      <c r="A19" s="882" t="s">
        <v>710</v>
      </c>
      <c r="B19" s="883">
        <v>57617</v>
      </c>
      <c r="C19" s="880">
        <v>37</v>
      </c>
      <c r="D19" s="880">
        <v>27956</v>
      </c>
      <c r="E19" s="880">
        <v>21507</v>
      </c>
      <c r="F19" s="880">
        <v>6614</v>
      </c>
      <c r="G19" s="880">
        <v>420</v>
      </c>
      <c r="H19" s="880">
        <v>974</v>
      </c>
      <c r="I19" s="880">
        <v>0</v>
      </c>
      <c r="J19" s="880">
        <v>109</v>
      </c>
      <c r="K19" s="880">
        <v>47788</v>
      </c>
      <c r="L19" s="880">
        <v>31</v>
      </c>
      <c r="M19" s="880">
        <v>27868</v>
      </c>
      <c r="N19" s="880">
        <v>12428</v>
      </c>
      <c r="O19" s="880">
        <v>6048</v>
      </c>
      <c r="P19" s="880">
        <v>420</v>
      </c>
      <c r="Q19" s="884">
        <v>974</v>
      </c>
      <c r="R19" s="884">
        <v>0</v>
      </c>
      <c r="S19" s="884">
        <v>19</v>
      </c>
      <c r="T19" s="880">
        <v>1981</v>
      </c>
      <c r="U19" s="884">
        <v>1</v>
      </c>
      <c r="V19" s="884">
        <v>24</v>
      </c>
      <c r="W19" s="884">
        <v>1728</v>
      </c>
      <c r="X19" s="884">
        <v>202</v>
      </c>
      <c r="Y19" s="884">
        <v>0</v>
      </c>
      <c r="Z19" s="884">
        <v>0</v>
      </c>
      <c r="AA19" s="884">
        <v>0</v>
      </c>
      <c r="AB19" s="884">
        <v>26</v>
      </c>
      <c r="AC19" s="880">
        <v>7695</v>
      </c>
      <c r="AD19" s="884">
        <v>5</v>
      </c>
      <c r="AE19" s="884">
        <v>64</v>
      </c>
      <c r="AF19" s="884">
        <v>7202</v>
      </c>
      <c r="AG19" s="884">
        <v>362</v>
      </c>
      <c r="AH19" s="884">
        <v>0</v>
      </c>
      <c r="AI19" s="884">
        <v>0</v>
      </c>
      <c r="AJ19" s="884">
        <v>0</v>
      </c>
      <c r="AK19" s="884">
        <v>62</v>
      </c>
      <c r="AL19" s="880">
        <v>153</v>
      </c>
      <c r="AM19" s="880">
        <v>0</v>
      </c>
      <c r="AN19" s="880">
        <v>0</v>
      </c>
      <c r="AO19" s="880">
        <v>149</v>
      </c>
      <c r="AP19" s="880">
        <v>2</v>
      </c>
      <c r="AQ19" s="880">
        <v>0</v>
      </c>
      <c r="AR19" s="880">
        <v>0</v>
      </c>
      <c r="AS19" s="884">
        <v>0</v>
      </c>
      <c r="AT19" s="884">
        <v>2</v>
      </c>
      <c r="AU19" s="880">
        <v>9834</v>
      </c>
      <c r="AV19" s="881" t="s">
        <v>23</v>
      </c>
      <c r="AW19" s="881" t="s">
        <v>23</v>
      </c>
      <c r="AX19" s="881" t="s">
        <v>23</v>
      </c>
      <c r="AY19" s="589"/>
      <c r="AZ19" s="589"/>
      <c r="BA19" s="589"/>
      <c r="BB19" s="589"/>
      <c r="BC19" s="589"/>
      <c r="BD19" s="589"/>
      <c r="BE19" s="589"/>
      <c r="BF19" s="589"/>
      <c r="BG19" s="589"/>
      <c r="BH19" s="589"/>
      <c r="BI19" s="589"/>
      <c r="BJ19" s="589"/>
      <c r="BK19" s="589"/>
      <c r="BL19" s="589"/>
      <c r="BM19" s="589"/>
      <c r="BN19" s="589"/>
      <c r="BO19" s="589"/>
      <c r="BP19" s="589"/>
      <c r="BQ19" s="589"/>
      <c r="BR19" s="589"/>
      <c r="BS19" s="590"/>
      <c r="BT19" s="590"/>
      <c r="BU19" s="590"/>
      <c r="BV19" s="590"/>
      <c r="BW19" s="590"/>
      <c r="BX19" s="590"/>
    </row>
    <row r="20" spans="1:76" s="581" customFormat="1" ht="21" customHeight="1">
      <c r="A20" s="882" t="s">
        <v>711</v>
      </c>
      <c r="B20" s="883">
        <v>204108</v>
      </c>
      <c r="C20" s="880">
        <v>506</v>
      </c>
      <c r="D20" s="880">
        <v>93498</v>
      </c>
      <c r="E20" s="880">
        <v>84195</v>
      </c>
      <c r="F20" s="880">
        <v>20138</v>
      </c>
      <c r="G20" s="880">
        <v>1514</v>
      </c>
      <c r="H20" s="880">
        <v>3550</v>
      </c>
      <c r="I20" s="880">
        <v>0</v>
      </c>
      <c r="J20" s="880">
        <v>707</v>
      </c>
      <c r="K20" s="880">
        <v>164744</v>
      </c>
      <c r="L20" s="880">
        <v>168</v>
      </c>
      <c r="M20" s="880">
        <v>93362</v>
      </c>
      <c r="N20" s="880">
        <v>47681</v>
      </c>
      <c r="O20" s="880">
        <v>18471</v>
      </c>
      <c r="P20" s="880">
        <v>1507</v>
      </c>
      <c r="Q20" s="884">
        <v>3550</v>
      </c>
      <c r="R20" s="884">
        <v>0</v>
      </c>
      <c r="S20" s="884">
        <v>5</v>
      </c>
      <c r="T20" s="880">
        <v>5424</v>
      </c>
      <c r="U20" s="884">
        <v>322</v>
      </c>
      <c r="V20" s="884">
        <v>37</v>
      </c>
      <c r="W20" s="884">
        <v>4300</v>
      </c>
      <c r="X20" s="884">
        <v>623</v>
      </c>
      <c r="Y20" s="884">
        <v>5</v>
      </c>
      <c r="Z20" s="884">
        <v>0</v>
      </c>
      <c r="AA20" s="884">
        <v>0</v>
      </c>
      <c r="AB20" s="884">
        <v>137</v>
      </c>
      <c r="AC20" s="880">
        <v>33326</v>
      </c>
      <c r="AD20" s="884">
        <v>16</v>
      </c>
      <c r="AE20" s="884">
        <v>99</v>
      </c>
      <c r="AF20" s="884">
        <v>31612</v>
      </c>
      <c r="AG20" s="884">
        <v>1042</v>
      </c>
      <c r="AH20" s="884">
        <v>2</v>
      </c>
      <c r="AI20" s="884">
        <v>0</v>
      </c>
      <c r="AJ20" s="884">
        <v>0</v>
      </c>
      <c r="AK20" s="884">
        <v>555</v>
      </c>
      <c r="AL20" s="880">
        <v>614</v>
      </c>
      <c r="AM20" s="880">
        <v>0</v>
      </c>
      <c r="AN20" s="880">
        <v>0</v>
      </c>
      <c r="AO20" s="880">
        <v>602</v>
      </c>
      <c r="AP20" s="880">
        <v>2</v>
      </c>
      <c r="AQ20" s="880">
        <v>0</v>
      </c>
      <c r="AR20" s="880">
        <v>0</v>
      </c>
      <c r="AS20" s="884">
        <v>0</v>
      </c>
      <c r="AT20" s="884">
        <v>10</v>
      </c>
      <c r="AU20" s="880">
        <v>22068</v>
      </c>
      <c r="AV20" s="881" t="s">
        <v>23</v>
      </c>
      <c r="AW20" s="881" t="s">
        <v>23</v>
      </c>
      <c r="AX20" s="881" t="s">
        <v>23</v>
      </c>
      <c r="AY20" s="589"/>
      <c r="AZ20" s="589"/>
      <c r="BA20" s="589"/>
      <c r="BB20" s="589"/>
      <c r="BC20" s="589"/>
      <c r="BD20" s="589"/>
      <c r="BE20" s="589"/>
      <c r="BF20" s="589"/>
      <c r="BG20" s="589"/>
      <c r="BH20" s="589"/>
      <c r="BI20" s="589"/>
      <c r="BJ20" s="589"/>
      <c r="BK20" s="589"/>
      <c r="BL20" s="589"/>
      <c r="BM20" s="589"/>
      <c r="BN20" s="589"/>
      <c r="BO20" s="589"/>
      <c r="BP20" s="589"/>
      <c r="BQ20" s="589"/>
      <c r="BR20" s="589"/>
      <c r="BS20" s="590"/>
      <c r="BT20" s="590"/>
      <c r="BU20" s="590"/>
      <c r="BV20" s="590"/>
      <c r="BW20" s="590"/>
      <c r="BX20" s="590"/>
    </row>
    <row r="21" spans="1:76" s="581" customFormat="1" ht="21" customHeight="1">
      <c r="A21" s="882" t="s">
        <v>712</v>
      </c>
      <c r="B21" s="883">
        <v>218885</v>
      </c>
      <c r="C21" s="880">
        <v>531</v>
      </c>
      <c r="D21" s="880">
        <v>113941</v>
      </c>
      <c r="E21" s="880">
        <v>77183</v>
      </c>
      <c r="F21" s="880">
        <v>16839</v>
      </c>
      <c r="G21" s="880">
        <v>1746</v>
      </c>
      <c r="H21" s="880">
        <v>8191</v>
      </c>
      <c r="I21" s="880">
        <v>0</v>
      </c>
      <c r="J21" s="880">
        <v>454</v>
      </c>
      <c r="K21" s="880">
        <v>195253</v>
      </c>
      <c r="L21" s="880">
        <v>121</v>
      </c>
      <c r="M21" s="880">
        <v>113801</v>
      </c>
      <c r="N21" s="880">
        <v>55833</v>
      </c>
      <c r="O21" s="880">
        <v>15562</v>
      </c>
      <c r="P21" s="880">
        <v>1746</v>
      </c>
      <c r="Q21" s="884">
        <v>8186</v>
      </c>
      <c r="R21" s="884">
        <v>0</v>
      </c>
      <c r="S21" s="884">
        <v>4</v>
      </c>
      <c r="T21" s="880">
        <v>4758</v>
      </c>
      <c r="U21" s="884">
        <v>386</v>
      </c>
      <c r="V21" s="884">
        <v>42</v>
      </c>
      <c r="W21" s="884">
        <v>3653</v>
      </c>
      <c r="X21" s="884">
        <v>532</v>
      </c>
      <c r="Y21" s="884">
        <v>0</v>
      </c>
      <c r="Z21" s="884">
        <v>5</v>
      </c>
      <c r="AA21" s="884">
        <v>0</v>
      </c>
      <c r="AB21" s="884">
        <v>140</v>
      </c>
      <c r="AC21" s="880">
        <v>18612</v>
      </c>
      <c r="AD21" s="884">
        <v>24</v>
      </c>
      <c r="AE21" s="884">
        <v>98</v>
      </c>
      <c r="AF21" s="884">
        <v>17446</v>
      </c>
      <c r="AG21" s="884">
        <v>741</v>
      </c>
      <c r="AH21" s="884">
        <v>0</v>
      </c>
      <c r="AI21" s="884">
        <v>0</v>
      </c>
      <c r="AJ21" s="884">
        <v>0</v>
      </c>
      <c r="AK21" s="884">
        <v>303</v>
      </c>
      <c r="AL21" s="880">
        <v>262</v>
      </c>
      <c r="AM21" s="880">
        <v>0</v>
      </c>
      <c r="AN21" s="880">
        <v>0</v>
      </c>
      <c r="AO21" s="880">
        <v>251</v>
      </c>
      <c r="AP21" s="880">
        <v>4</v>
      </c>
      <c r="AQ21" s="880">
        <v>0</v>
      </c>
      <c r="AR21" s="880">
        <v>0</v>
      </c>
      <c r="AS21" s="884">
        <v>0</v>
      </c>
      <c r="AT21" s="884">
        <v>7</v>
      </c>
      <c r="AU21" s="880">
        <v>11564</v>
      </c>
      <c r="AV21" s="881" t="s">
        <v>23</v>
      </c>
      <c r="AW21" s="881" t="s">
        <v>23</v>
      </c>
      <c r="AX21" s="881" t="s">
        <v>23</v>
      </c>
      <c r="AY21" s="589"/>
      <c r="AZ21" s="589"/>
      <c r="BA21" s="589"/>
      <c r="BB21" s="589"/>
      <c r="BC21" s="589"/>
      <c r="BD21" s="589"/>
      <c r="BE21" s="589"/>
      <c r="BF21" s="589"/>
      <c r="BG21" s="589"/>
      <c r="BH21" s="589"/>
      <c r="BI21" s="589"/>
      <c r="BJ21" s="589"/>
      <c r="BK21" s="589"/>
      <c r="BL21" s="589"/>
      <c r="BM21" s="589"/>
      <c r="BN21" s="589"/>
      <c r="BO21" s="589"/>
      <c r="BP21" s="589"/>
      <c r="BQ21" s="589"/>
      <c r="BR21" s="589"/>
      <c r="BS21" s="590"/>
      <c r="BT21" s="590"/>
      <c r="BU21" s="590"/>
      <c r="BV21" s="590"/>
      <c r="BW21" s="590"/>
      <c r="BX21" s="590"/>
    </row>
    <row r="22" spans="1:76" s="581" customFormat="1" ht="21" customHeight="1">
      <c r="A22" s="882" t="s">
        <v>713</v>
      </c>
      <c r="B22" s="883">
        <v>280913</v>
      </c>
      <c r="C22" s="880">
        <v>437</v>
      </c>
      <c r="D22" s="880">
        <v>133981</v>
      </c>
      <c r="E22" s="880">
        <v>108924</v>
      </c>
      <c r="F22" s="880">
        <v>28671</v>
      </c>
      <c r="G22" s="880">
        <v>2339</v>
      </c>
      <c r="H22" s="880">
        <v>5744</v>
      </c>
      <c r="I22" s="880">
        <v>1</v>
      </c>
      <c r="J22" s="880">
        <v>816</v>
      </c>
      <c r="K22" s="880">
        <v>236350</v>
      </c>
      <c r="L22" s="880">
        <v>199</v>
      </c>
      <c r="M22" s="880">
        <v>133843</v>
      </c>
      <c r="N22" s="880">
        <v>67442</v>
      </c>
      <c r="O22" s="880">
        <v>26788</v>
      </c>
      <c r="P22" s="880">
        <v>2332</v>
      </c>
      <c r="Q22" s="884">
        <v>5740</v>
      </c>
      <c r="R22" s="884">
        <v>1</v>
      </c>
      <c r="S22" s="884">
        <v>5</v>
      </c>
      <c r="T22" s="880">
        <v>6898</v>
      </c>
      <c r="U22" s="884">
        <v>213</v>
      </c>
      <c r="V22" s="884">
        <v>57</v>
      </c>
      <c r="W22" s="884">
        <v>5664</v>
      </c>
      <c r="X22" s="884">
        <v>756</v>
      </c>
      <c r="Y22" s="884">
        <v>5</v>
      </c>
      <c r="Z22" s="884">
        <v>4</v>
      </c>
      <c r="AA22" s="884">
        <v>0</v>
      </c>
      <c r="AB22" s="884">
        <v>199</v>
      </c>
      <c r="AC22" s="880">
        <v>36944</v>
      </c>
      <c r="AD22" s="884">
        <v>25</v>
      </c>
      <c r="AE22" s="884">
        <v>81</v>
      </c>
      <c r="AF22" s="884">
        <v>35103</v>
      </c>
      <c r="AG22" s="884">
        <v>1125</v>
      </c>
      <c r="AH22" s="884">
        <v>2</v>
      </c>
      <c r="AI22" s="884">
        <v>0</v>
      </c>
      <c r="AJ22" s="884">
        <v>0</v>
      </c>
      <c r="AK22" s="884">
        <v>608</v>
      </c>
      <c r="AL22" s="880">
        <v>721</v>
      </c>
      <c r="AM22" s="880">
        <v>0</v>
      </c>
      <c r="AN22" s="880">
        <v>0</v>
      </c>
      <c r="AO22" s="880">
        <v>715</v>
      </c>
      <c r="AP22" s="880">
        <v>2</v>
      </c>
      <c r="AQ22" s="880">
        <v>0</v>
      </c>
      <c r="AR22" s="880">
        <v>0</v>
      </c>
      <c r="AS22" s="884">
        <v>0</v>
      </c>
      <c r="AT22" s="884">
        <v>4</v>
      </c>
      <c r="AU22" s="880">
        <v>22683</v>
      </c>
      <c r="AV22" s="881" t="s">
        <v>23</v>
      </c>
      <c r="AW22" s="881" t="s">
        <v>23</v>
      </c>
      <c r="AX22" s="881" t="s">
        <v>23</v>
      </c>
      <c r="AY22" s="589"/>
      <c r="AZ22" s="589"/>
      <c r="BA22" s="589"/>
      <c r="BB22" s="589"/>
      <c r="BC22" s="589"/>
      <c r="BD22" s="589"/>
      <c r="BE22" s="589"/>
      <c r="BF22" s="589"/>
      <c r="BG22" s="589"/>
      <c r="BH22" s="589"/>
      <c r="BI22" s="589"/>
      <c r="BJ22" s="589"/>
      <c r="BK22" s="589"/>
      <c r="BL22" s="589"/>
      <c r="BM22" s="589"/>
      <c r="BN22" s="589"/>
      <c r="BO22" s="589"/>
      <c r="BP22" s="589"/>
      <c r="BQ22" s="589"/>
      <c r="BR22" s="589"/>
      <c r="BS22" s="590"/>
      <c r="BT22" s="590"/>
      <c r="BU22" s="590"/>
      <c r="BV22" s="590"/>
      <c r="BW22" s="590"/>
      <c r="BX22" s="590"/>
    </row>
    <row r="23" spans="1:76" s="581" customFormat="1" ht="21" customHeight="1">
      <c r="A23" s="885" t="s">
        <v>714</v>
      </c>
      <c r="B23" s="886">
        <v>134301</v>
      </c>
      <c r="C23" s="887">
        <v>464</v>
      </c>
      <c r="D23" s="887">
        <v>59793</v>
      </c>
      <c r="E23" s="887">
        <v>57748</v>
      </c>
      <c r="F23" s="887">
        <v>11958</v>
      </c>
      <c r="G23" s="887">
        <v>1356</v>
      </c>
      <c r="H23" s="887">
        <v>2385</v>
      </c>
      <c r="I23" s="887">
        <v>2</v>
      </c>
      <c r="J23" s="887">
        <v>595</v>
      </c>
      <c r="K23" s="887">
        <v>107875</v>
      </c>
      <c r="L23" s="887">
        <v>102</v>
      </c>
      <c r="M23" s="887">
        <v>59719</v>
      </c>
      <c r="N23" s="887">
        <v>33043</v>
      </c>
      <c r="O23" s="887">
        <v>11266</v>
      </c>
      <c r="P23" s="887">
        <v>1356</v>
      </c>
      <c r="Q23" s="888">
        <v>2384</v>
      </c>
      <c r="R23" s="888">
        <v>2</v>
      </c>
      <c r="S23" s="888">
        <v>3</v>
      </c>
      <c r="T23" s="887">
        <v>3919</v>
      </c>
      <c r="U23" s="888">
        <v>346</v>
      </c>
      <c r="V23" s="888">
        <v>23</v>
      </c>
      <c r="W23" s="888">
        <v>3146</v>
      </c>
      <c r="X23" s="888">
        <v>278</v>
      </c>
      <c r="Y23" s="888">
        <v>0</v>
      </c>
      <c r="Z23" s="888">
        <v>1</v>
      </c>
      <c r="AA23" s="888">
        <v>0</v>
      </c>
      <c r="AB23" s="888">
        <v>125</v>
      </c>
      <c r="AC23" s="887">
        <v>22074</v>
      </c>
      <c r="AD23" s="888">
        <v>16</v>
      </c>
      <c r="AE23" s="888">
        <v>51</v>
      </c>
      <c r="AF23" s="888">
        <v>21138</v>
      </c>
      <c r="AG23" s="888">
        <v>413</v>
      </c>
      <c r="AH23" s="888">
        <v>0</v>
      </c>
      <c r="AI23" s="888">
        <v>0</v>
      </c>
      <c r="AJ23" s="888">
        <v>0</v>
      </c>
      <c r="AK23" s="888">
        <v>456</v>
      </c>
      <c r="AL23" s="887">
        <v>433</v>
      </c>
      <c r="AM23" s="887">
        <v>0</v>
      </c>
      <c r="AN23" s="887">
        <v>0</v>
      </c>
      <c r="AO23" s="887">
        <v>421</v>
      </c>
      <c r="AP23" s="887">
        <v>1</v>
      </c>
      <c r="AQ23" s="887">
        <v>0</v>
      </c>
      <c r="AR23" s="887">
        <v>0</v>
      </c>
      <c r="AS23" s="888">
        <v>0</v>
      </c>
      <c r="AT23" s="888">
        <v>11</v>
      </c>
      <c r="AU23" s="887">
        <v>11922</v>
      </c>
      <c r="AV23" s="889" t="s">
        <v>23</v>
      </c>
      <c r="AW23" s="889" t="s">
        <v>23</v>
      </c>
      <c r="AX23" s="889" t="s">
        <v>23</v>
      </c>
      <c r="AY23" s="589"/>
      <c r="AZ23" s="589"/>
      <c r="BA23" s="589"/>
      <c r="BB23" s="589"/>
      <c r="BC23" s="589"/>
      <c r="BD23" s="589"/>
      <c r="BE23" s="589"/>
      <c r="BF23" s="589"/>
      <c r="BG23" s="589"/>
      <c r="BH23" s="589"/>
      <c r="BI23" s="589"/>
      <c r="BJ23" s="589"/>
      <c r="BK23" s="589"/>
      <c r="BL23" s="589"/>
      <c r="BM23" s="589"/>
      <c r="BN23" s="589"/>
      <c r="BO23" s="589"/>
      <c r="BP23" s="589"/>
      <c r="BQ23" s="589"/>
      <c r="BR23" s="589"/>
      <c r="BS23" s="590"/>
      <c r="BT23" s="590"/>
      <c r="BU23" s="590"/>
      <c r="BV23" s="590"/>
      <c r="BW23" s="590"/>
      <c r="BX23" s="590"/>
    </row>
    <row r="24" spans="1:76" s="581" customFormat="1" ht="21" customHeight="1">
      <c r="A24" s="572" t="s">
        <v>715</v>
      </c>
      <c r="B24" s="574"/>
      <c r="C24" s="574"/>
      <c r="D24" s="574"/>
      <c r="E24" s="574"/>
      <c r="F24" s="574"/>
      <c r="G24" s="574"/>
      <c r="H24" s="574"/>
      <c r="I24" s="574"/>
      <c r="J24" s="574"/>
      <c r="K24" s="574"/>
      <c r="L24" s="574"/>
      <c r="M24" s="574"/>
      <c r="N24" s="574"/>
      <c r="O24" s="574"/>
      <c r="P24" s="574"/>
      <c r="Q24" s="574"/>
      <c r="R24" s="574"/>
      <c r="S24" s="574" t="s">
        <v>9</v>
      </c>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t="s">
        <v>9</v>
      </c>
      <c r="AU24" s="574"/>
      <c r="AV24" s="593"/>
      <c r="AW24" s="593"/>
      <c r="AX24" s="593"/>
      <c r="AY24" s="593"/>
      <c r="AZ24" s="593"/>
      <c r="BA24" s="593"/>
      <c r="BB24" s="593"/>
      <c r="BC24" s="593"/>
      <c r="BD24" s="593"/>
      <c r="BE24" s="593"/>
      <c r="BF24" s="593"/>
      <c r="BG24" s="593"/>
      <c r="BH24" s="593"/>
      <c r="BI24" s="593"/>
      <c r="BJ24" s="593"/>
      <c r="BK24" s="593"/>
      <c r="BL24" s="593"/>
      <c r="BM24" s="593"/>
      <c r="BN24" s="593"/>
      <c r="BO24" s="593"/>
      <c r="BP24" s="593"/>
      <c r="BQ24" s="593"/>
      <c r="BR24" s="593"/>
      <c r="BS24" s="594"/>
      <c r="BT24" s="594"/>
      <c r="BU24" s="594"/>
      <c r="BV24" s="594"/>
      <c r="BW24" s="594"/>
      <c r="BX24" s="594"/>
    </row>
    <row r="25" spans="1:76" s="581" customFormat="1" ht="21" customHeight="1">
      <c r="A25" s="572" t="s">
        <v>716</v>
      </c>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93"/>
      <c r="AW25" s="593"/>
      <c r="AX25" s="593"/>
      <c r="AY25" s="593"/>
      <c r="AZ25" s="593"/>
      <c r="BA25" s="593"/>
      <c r="BB25" s="593"/>
      <c r="BC25" s="593"/>
      <c r="BD25" s="593"/>
      <c r="BE25" s="593"/>
      <c r="BF25" s="593"/>
      <c r="BG25" s="593"/>
      <c r="BH25" s="593"/>
      <c r="BI25" s="593"/>
      <c r="BJ25" s="593"/>
      <c r="BK25" s="593"/>
      <c r="BL25" s="593"/>
      <c r="BM25" s="593"/>
      <c r="BN25" s="593"/>
      <c r="BO25" s="593"/>
      <c r="BP25" s="593"/>
      <c r="BQ25" s="593"/>
      <c r="BR25" s="593"/>
      <c r="BS25" s="594"/>
      <c r="BT25" s="594"/>
      <c r="BU25" s="594"/>
      <c r="BV25" s="594"/>
      <c r="BW25" s="594"/>
      <c r="BX25" s="594"/>
    </row>
    <row r="26" spans="1:76" s="581" customFormat="1" ht="21" customHeight="1">
      <c r="A26" s="572" t="s">
        <v>717</v>
      </c>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93"/>
      <c r="AW26" s="593"/>
      <c r="AX26" s="593"/>
      <c r="AY26" s="593"/>
      <c r="AZ26" s="593"/>
      <c r="BA26" s="593"/>
      <c r="BB26" s="593"/>
      <c r="BC26" s="593"/>
      <c r="BD26" s="593"/>
      <c r="BE26" s="593"/>
      <c r="BF26" s="593"/>
      <c r="BG26" s="593"/>
      <c r="BH26" s="593"/>
      <c r="BI26" s="593"/>
      <c r="BJ26" s="593"/>
      <c r="BK26" s="593"/>
      <c r="BL26" s="593"/>
      <c r="BM26" s="593"/>
      <c r="BN26" s="593"/>
      <c r="BO26" s="593"/>
      <c r="BP26" s="593"/>
      <c r="BQ26" s="593"/>
      <c r="BR26" s="593"/>
      <c r="BS26" s="594"/>
      <c r="BT26" s="594"/>
      <c r="BU26" s="594"/>
      <c r="BV26" s="594"/>
      <c r="BW26" s="594"/>
      <c r="BX26" s="594"/>
    </row>
    <row r="27" spans="1:76" s="581" customFormat="1" ht="21" customHeight="1">
      <c r="A27" s="1085" t="s">
        <v>718</v>
      </c>
      <c r="B27" s="1085"/>
      <c r="C27" s="1085"/>
      <c r="D27" s="1085"/>
      <c r="E27" s="1085"/>
      <c r="F27" s="1085"/>
      <c r="G27" s="1085"/>
      <c r="H27" s="1085"/>
      <c r="I27" s="1085"/>
      <c r="J27" s="1085"/>
      <c r="K27" s="1085"/>
      <c r="L27" s="1085"/>
      <c r="M27" s="1085"/>
      <c r="N27" s="1085"/>
      <c r="O27" s="1085"/>
      <c r="P27" s="1085"/>
      <c r="Q27" s="1085"/>
      <c r="R27" s="1085"/>
      <c r="S27" s="593"/>
      <c r="T27" s="593"/>
      <c r="U27" s="593"/>
      <c r="V27" s="593"/>
      <c r="W27" s="593"/>
      <c r="X27" s="593"/>
      <c r="Y27" s="593"/>
      <c r="Z27" s="593"/>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c r="AY27" s="593"/>
      <c r="AZ27" s="593"/>
      <c r="BA27" s="593"/>
      <c r="BB27" s="593"/>
      <c r="BC27" s="593"/>
      <c r="BD27" s="593"/>
      <c r="BE27" s="593"/>
      <c r="BF27" s="593"/>
      <c r="BG27" s="593"/>
      <c r="BH27" s="593"/>
      <c r="BI27" s="593"/>
      <c r="BJ27" s="593"/>
      <c r="BK27" s="593"/>
      <c r="BL27" s="593"/>
      <c r="BM27" s="593"/>
      <c r="BN27" s="593"/>
      <c r="BO27" s="593"/>
      <c r="BP27" s="593"/>
      <c r="BQ27" s="593"/>
      <c r="BR27" s="593"/>
      <c r="BS27" s="594"/>
      <c r="BT27" s="594"/>
      <c r="BU27" s="594"/>
      <c r="BV27" s="594"/>
      <c r="BW27" s="594"/>
      <c r="BX27" s="594"/>
    </row>
    <row r="28" spans="1:76" ht="13.5">
      <c r="A28" s="568"/>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7"/>
      <c r="BT28" s="577"/>
      <c r="BU28" s="577"/>
      <c r="BV28" s="577"/>
      <c r="BW28" s="577"/>
      <c r="BX28" s="577"/>
    </row>
  </sheetData>
  <sheetProtection/>
  <mergeCells count="8">
    <mergeCell ref="AU6:AX6"/>
    <mergeCell ref="A27:R27"/>
    <mergeCell ref="B6:J6"/>
    <mergeCell ref="A6:A7"/>
    <mergeCell ref="K6:S6"/>
    <mergeCell ref="T6:AB6"/>
    <mergeCell ref="AC6:AK6"/>
    <mergeCell ref="AL6:AT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2:M33"/>
  <sheetViews>
    <sheetView zoomScalePageLayoutView="0" workbookViewId="0" topLeftCell="A1">
      <pane xSplit="1" ySplit="3" topLeftCell="B10" activePane="bottomRight" state="frozen"/>
      <selection pane="topLeft" activeCell="A1" sqref="A1"/>
      <selection pane="topRight" activeCell="B1" sqref="B1"/>
      <selection pane="bottomLeft" activeCell="A7" sqref="A7"/>
      <selection pane="bottomRight" activeCell="K33" sqref="K33"/>
    </sheetView>
  </sheetViews>
  <sheetFormatPr defaultColWidth="8.88671875" defaultRowHeight="13.5"/>
  <cols>
    <col min="1" max="1" width="8.88671875" style="9" customWidth="1"/>
    <col min="2" max="2" width="6.88671875" style="9" customWidth="1"/>
    <col min="3" max="3" width="11.77734375" style="9" customWidth="1"/>
    <col min="4" max="4" width="7.6640625" style="9" bestFit="1" customWidth="1"/>
    <col min="5" max="5" width="10.77734375" style="9" bestFit="1" customWidth="1"/>
    <col min="6" max="6" width="6.77734375" style="9" customWidth="1"/>
    <col min="7" max="7" width="9.99609375" style="9" customWidth="1"/>
    <col min="8" max="8" width="6.77734375" style="9" customWidth="1"/>
    <col min="9" max="9" width="9.99609375" style="9" bestFit="1" customWidth="1"/>
    <col min="10" max="10" width="6.77734375" style="9" customWidth="1"/>
    <col min="11" max="11" width="10.4453125" style="9" customWidth="1"/>
    <col min="12" max="16384" width="8.88671875" style="9" customWidth="1"/>
  </cols>
  <sheetData>
    <row r="2" spans="1:11" ht="20.25" customHeight="1">
      <c r="A2" s="420" t="s">
        <v>722</v>
      </c>
      <c r="B2" s="29"/>
      <c r="C2" s="11"/>
      <c r="D2" s="29"/>
      <c r="E2" s="29"/>
      <c r="F2" s="29"/>
      <c r="G2" s="29"/>
      <c r="K2" s="414" t="s">
        <v>9</v>
      </c>
    </row>
    <row r="3" spans="2:11" ht="20.25" customHeight="1">
      <c r="B3" s="29"/>
      <c r="C3" s="11"/>
      <c r="D3" s="29"/>
      <c r="E3" s="29"/>
      <c r="F3" s="29"/>
      <c r="G3" s="29"/>
      <c r="K3" s="414"/>
    </row>
    <row r="4" s="162" customFormat="1" ht="21" customHeight="1">
      <c r="A4" s="126" t="s">
        <v>577</v>
      </c>
    </row>
    <row r="5" spans="1:12" s="180" customFormat="1" ht="18" customHeight="1">
      <c r="A5" s="1091" t="s">
        <v>219</v>
      </c>
      <c r="B5" s="1094" t="s">
        <v>220</v>
      </c>
      <c r="C5" s="1095"/>
      <c r="D5" s="1095"/>
      <c r="E5" s="1095"/>
      <c r="F5" s="1095"/>
      <c r="G5" s="1095"/>
      <c r="H5" s="1095"/>
      <c r="I5" s="1095"/>
      <c r="J5" s="1095"/>
      <c r="K5" s="1095"/>
      <c r="L5" s="179"/>
    </row>
    <row r="6" spans="1:12" s="212" customFormat="1" ht="18" customHeight="1">
      <c r="A6" s="1092"/>
      <c r="B6" s="1096" t="s">
        <v>8</v>
      </c>
      <c r="C6" s="1097"/>
      <c r="D6" s="1096" t="s">
        <v>221</v>
      </c>
      <c r="E6" s="1097"/>
      <c r="F6" s="1096" t="s">
        <v>222</v>
      </c>
      <c r="G6" s="1097"/>
      <c r="H6" s="1096" t="s">
        <v>449</v>
      </c>
      <c r="I6" s="1097"/>
      <c r="J6" s="1096" t="s">
        <v>264</v>
      </c>
      <c r="K6" s="1098"/>
      <c r="L6" s="356"/>
    </row>
    <row r="7" spans="1:12" s="212" customFormat="1" ht="18" customHeight="1">
      <c r="A7" s="1093"/>
      <c r="B7" s="213" t="s">
        <v>223</v>
      </c>
      <c r="C7" s="214" t="s">
        <v>73</v>
      </c>
      <c r="D7" s="214" t="s">
        <v>74</v>
      </c>
      <c r="E7" s="214" t="s">
        <v>73</v>
      </c>
      <c r="F7" s="214" t="s">
        <v>74</v>
      </c>
      <c r="G7" s="214" t="s">
        <v>450</v>
      </c>
      <c r="H7" s="214" t="s">
        <v>74</v>
      </c>
      <c r="I7" s="214" t="s">
        <v>73</v>
      </c>
      <c r="J7" s="214" t="s">
        <v>74</v>
      </c>
      <c r="K7" s="215" t="s">
        <v>73</v>
      </c>
      <c r="L7" s="356"/>
    </row>
    <row r="8" spans="1:13" s="212" customFormat="1" ht="25.5" customHeight="1">
      <c r="A8" s="216" t="s">
        <v>242</v>
      </c>
      <c r="B8" s="217">
        <v>20298</v>
      </c>
      <c r="C8" s="218">
        <v>522722279</v>
      </c>
      <c r="D8" s="219">
        <v>1561</v>
      </c>
      <c r="E8" s="212">
        <v>284521960</v>
      </c>
      <c r="F8" s="187">
        <v>0</v>
      </c>
      <c r="G8" s="212">
        <v>4616096</v>
      </c>
      <c r="H8" s="212">
        <v>17075</v>
      </c>
      <c r="I8" s="212">
        <v>226564117</v>
      </c>
      <c r="J8" s="219">
        <v>1662</v>
      </c>
      <c r="K8" s="219">
        <v>7020106</v>
      </c>
      <c r="M8" s="356"/>
    </row>
    <row r="9" spans="1:11" s="212" customFormat="1" ht="25.5" customHeight="1">
      <c r="A9" s="216" t="s">
        <v>245</v>
      </c>
      <c r="B9" s="217">
        <v>20350</v>
      </c>
      <c r="C9" s="218">
        <v>504229407</v>
      </c>
      <c r="D9" s="219">
        <v>1561</v>
      </c>
      <c r="E9" s="212">
        <v>293159832</v>
      </c>
      <c r="F9" s="187">
        <v>0</v>
      </c>
      <c r="G9" s="212">
        <v>4469325</v>
      </c>
      <c r="H9" s="212">
        <v>17066</v>
      </c>
      <c r="I9" s="212">
        <v>198900403</v>
      </c>
      <c r="J9" s="219">
        <v>1723</v>
      </c>
      <c r="K9" s="219">
        <v>7699847</v>
      </c>
    </row>
    <row r="10" spans="1:11" s="212" customFormat="1" ht="25.5" customHeight="1">
      <c r="A10" s="216" t="s">
        <v>248</v>
      </c>
      <c r="B10" s="217">
        <v>20407</v>
      </c>
      <c r="C10" s="218">
        <v>510964197</v>
      </c>
      <c r="D10" s="219">
        <v>1561</v>
      </c>
      <c r="E10" s="212">
        <v>294260293</v>
      </c>
      <c r="F10" s="187">
        <v>0</v>
      </c>
      <c r="G10" s="212">
        <v>4394578</v>
      </c>
      <c r="H10" s="212">
        <v>17064</v>
      </c>
      <c r="I10" s="212">
        <v>203315669</v>
      </c>
      <c r="J10" s="212">
        <v>1782</v>
      </c>
      <c r="K10" s="212">
        <v>8993657</v>
      </c>
    </row>
    <row r="11" spans="1:11" s="212" customFormat="1" ht="25.5" customHeight="1">
      <c r="A11" s="216" t="s">
        <v>260</v>
      </c>
      <c r="B11" s="217">
        <v>20447</v>
      </c>
      <c r="C11" s="218">
        <v>487151842</v>
      </c>
      <c r="D11" s="212">
        <v>1561</v>
      </c>
      <c r="E11" s="212">
        <v>288223612</v>
      </c>
      <c r="F11" s="187">
        <v>0</v>
      </c>
      <c r="G11" s="212">
        <v>4469621</v>
      </c>
      <c r="H11" s="212">
        <v>17015</v>
      </c>
      <c r="I11" s="212">
        <v>185010055</v>
      </c>
      <c r="J11" s="212">
        <v>1871</v>
      </c>
      <c r="K11" s="212">
        <v>9448554</v>
      </c>
    </row>
    <row r="12" spans="1:11" s="212" customFormat="1" ht="25.5" customHeight="1">
      <c r="A12" s="216" t="s">
        <v>370</v>
      </c>
      <c r="B12" s="217">
        <v>20620</v>
      </c>
      <c r="C12" s="218">
        <v>489525411</v>
      </c>
      <c r="D12" s="212">
        <v>1561</v>
      </c>
      <c r="E12" s="212">
        <v>290264642</v>
      </c>
      <c r="F12" s="190">
        <v>0</v>
      </c>
      <c r="G12" s="212">
        <v>4376800</v>
      </c>
      <c r="H12" s="212">
        <v>17009</v>
      </c>
      <c r="I12" s="212">
        <v>183659723</v>
      </c>
      <c r="J12" s="212">
        <v>2050</v>
      </c>
      <c r="K12" s="212">
        <v>11224246</v>
      </c>
    </row>
    <row r="13" spans="1:11" s="212" customFormat="1" ht="25.5" customHeight="1">
      <c r="A13" s="216" t="s">
        <v>369</v>
      </c>
      <c r="B13" s="217">
        <v>14650</v>
      </c>
      <c r="C13" s="218">
        <v>484947817</v>
      </c>
      <c r="D13" s="218">
        <v>1561</v>
      </c>
      <c r="E13" s="218">
        <v>286411154</v>
      </c>
      <c r="F13" s="190">
        <v>0</v>
      </c>
      <c r="G13" s="218">
        <v>4445337</v>
      </c>
      <c r="H13" s="218">
        <v>10967</v>
      </c>
      <c r="I13" s="218">
        <v>182069809</v>
      </c>
      <c r="J13" s="218">
        <v>2122</v>
      </c>
      <c r="K13" s="218">
        <v>12021517</v>
      </c>
    </row>
    <row r="14" spans="1:11" s="212" customFormat="1" ht="25.5" customHeight="1">
      <c r="A14" s="216" t="s">
        <v>448</v>
      </c>
      <c r="B14" s="434">
        <v>20549</v>
      </c>
      <c r="C14" s="432">
        <v>462123587</v>
      </c>
      <c r="D14" s="431">
        <v>1521</v>
      </c>
      <c r="E14" s="431">
        <v>264164669</v>
      </c>
      <c r="F14" s="433">
        <v>0</v>
      </c>
      <c r="G14" s="431">
        <v>4573220</v>
      </c>
      <c r="H14" s="431">
        <v>16961</v>
      </c>
      <c r="I14" s="431">
        <v>181126351</v>
      </c>
      <c r="J14" s="431">
        <v>2067</v>
      </c>
      <c r="K14" s="431">
        <v>12259347</v>
      </c>
    </row>
    <row r="15" spans="1:11" s="212" customFormat="1" ht="25.5" customHeight="1">
      <c r="A15" s="216" t="s">
        <v>463</v>
      </c>
      <c r="B15" s="217">
        <v>20467</v>
      </c>
      <c r="C15" s="218">
        <v>441022779</v>
      </c>
      <c r="D15" s="212">
        <v>1521</v>
      </c>
      <c r="E15" s="212">
        <v>247730145</v>
      </c>
      <c r="F15" s="190">
        <v>0</v>
      </c>
      <c r="G15" s="212">
        <v>4455302</v>
      </c>
      <c r="H15" s="212">
        <v>16737</v>
      </c>
      <c r="I15" s="212">
        <v>175856748</v>
      </c>
      <c r="J15" s="212">
        <v>2209</v>
      </c>
      <c r="K15" s="212">
        <v>12980584</v>
      </c>
    </row>
    <row r="16" spans="1:11" s="212" customFormat="1" ht="25.5" customHeight="1">
      <c r="A16" s="216" t="s">
        <v>492</v>
      </c>
      <c r="B16" s="217">
        <v>20179</v>
      </c>
      <c r="C16" s="218">
        <v>414025941.05</v>
      </c>
      <c r="D16" s="218">
        <v>1521</v>
      </c>
      <c r="E16" s="218">
        <v>238219817</v>
      </c>
      <c r="F16" s="190">
        <v>0</v>
      </c>
      <c r="G16" s="218">
        <v>5178212.25</v>
      </c>
      <c r="H16" s="218">
        <v>16523</v>
      </c>
      <c r="I16" s="218">
        <v>155834571</v>
      </c>
      <c r="J16" s="218">
        <v>2135</v>
      </c>
      <c r="K16" s="218">
        <v>14793340.8</v>
      </c>
    </row>
    <row r="17" spans="1:11" s="212" customFormat="1" ht="25.5" customHeight="1">
      <c r="A17" s="695" t="s">
        <v>614</v>
      </c>
      <c r="B17" s="533">
        <v>19858</v>
      </c>
      <c r="C17" s="530">
        <v>400703748</v>
      </c>
      <c r="D17" s="530">
        <v>1521</v>
      </c>
      <c r="E17" s="530">
        <v>231267280</v>
      </c>
      <c r="F17" s="534">
        <v>0</v>
      </c>
      <c r="G17" s="530">
        <v>7046889</v>
      </c>
      <c r="H17" s="530">
        <v>16235</v>
      </c>
      <c r="I17" s="530">
        <v>152040764</v>
      </c>
      <c r="J17" s="530">
        <v>2102</v>
      </c>
      <c r="K17" s="530">
        <v>10348815</v>
      </c>
    </row>
    <row r="18" spans="1:11" s="212" customFormat="1" ht="25.5" customHeight="1">
      <c r="A18" s="890" t="s">
        <v>750</v>
      </c>
      <c r="B18" s="891">
        <v>19585</v>
      </c>
      <c r="C18" s="892">
        <v>393015536</v>
      </c>
      <c r="D18" s="892">
        <v>1531</v>
      </c>
      <c r="E18" s="892">
        <v>229653516</v>
      </c>
      <c r="F18" s="893">
        <v>0</v>
      </c>
      <c r="G18" s="892">
        <v>4580136</v>
      </c>
      <c r="H18" s="892">
        <v>16067</v>
      </c>
      <c r="I18" s="892">
        <v>148751383</v>
      </c>
      <c r="J18" s="892">
        <v>1987</v>
      </c>
      <c r="K18" s="892">
        <v>10030501</v>
      </c>
    </row>
    <row r="19" spans="1:11" s="212" customFormat="1" ht="9.75" customHeight="1">
      <c r="A19" s="531"/>
      <c r="B19" s="533"/>
      <c r="C19" s="530"/>
      <c r="D19" s="532"/>
      <c r="E19" s="532"/>
      <c r="F19" s="534"/>
      <c r="G19" s="529"/>
      <c r="H19" s="528"/>
      <c r="I19" s="528"/>
      <c r="J19" s="528"/>
      <c r="K19" s="528"/>
    </row>
    <row r="20" spans="1:11" s="212" customFormat="1" ht="26.25" customHeight="1">
      <c r="A20" s="890" t="s">
        <v>75</v>
      </c>
      <c r="B20" s="891">
        <v>19788</v>
      </c>
      <c r="C20" s="892">
        <v>31549967</v>
      </c>
      <c r="D20" s="894">
        <v>1521</v>
      </c>
      <c r="E20" s="895">
        <v>18266980</v>
      </c>
      <c r="F20" s="893">
        <v>0</v>
      </c>
      <c r="G20" s="895">
        <v>374676</v>
      </c>
      <c r="H20" s="896">
        <v>16235</v>
      </c>
      <c r="I20" s="896">
        <v>12222681</v>
      </c>
      <c r="J20" s="894">
        <v>2032</v>
      </c>
      <c r="K20" s="897">
        <v>685630</v>
      </c>
    </row>
    <row r="21" spans="1:11" s="212" customFormat="1" ht="26.25" customHeight="1">
      <c r="A21" s="890" t="s">
        <v>76</v>
      </c>
      <c r="B21" s="891">
        <v>19787</v>
      </c>
      <c r="C21" s="892">
        <v>29033331</v>
      </c>
      <c r="D21" s="894">
        <v>1531</v>
      </c>
      <c r="E21" s="895">
        <v>15926977</v>
      </c>
      <c r="F21" s="893">
        <v>0</v>
      </c>
      <c r="G21" s="895">
        <v>392202</v>
      </c>
      <c r="H21" s="896">
        <v>16235</v>
      </c>
      <c r="I21" s="896">
        <v>12111022</v>
      </c>
      <c r="J21" s="894">
        <v>2021</v>
      </c>
      <c r="K21" s="897">
        <v>603130</v>
      </c>
    </row>
    <row r="22" spans="1:11" s="212" customFormat="1" ht="26.25" customHeight="1">
      <c r="A22" s="890" t="s">
        <v>77</v>
      </c>
      <c r="B22" s="891">
        <v>19788</v>
      </c>
      <c r="C22" s="892">
        <v>33451022</v>
      </c>
      <c r="D22" s="894">
        <v>1531</v>
      </c>
      <c r="E22" s="895">
        <v>20114868</v>
      </c>
      <c r="F22" s="893">
        <v>0</v>
      </c>
      <c r="G22" s="895">
        <v>402085</v>
      </c>
      <c r="H22" s="896">
        <v>16234</v>
      </c>
      <c r="I22" s="896">
        <v>12156699</v>
      </c>
      <c r="J22" s="894">
        <v>2023</v>
      </c>
      <c r="K22" s="897">
        <v>777370</v>
      </c>
    </row>
    <row r="23" spans="1:11" s="212" customFormat="1" ht="26.25" customHeight="1">
      <c r="A23" s="890" t="s">
        <v>78</v>
      </c>
      <c r="B23" s="891">
        <v>19770</v>
      </c>
      <c r="C23" s="892">
        <v>33411108</v>
      </c>
      <c r="D23" s="894">
        <v>1531</v>
      </c>
      <c r="E23" s="895">
        <v>19815609</v>
      </c>
      <c r="F23" s="893">
        <v>0</v>
      </c>
      <c r="G23" s="895">
        <v>370219</v>
      </c>
      <c r="H23" s="896">
        <v>16232</v>
      </c>
      <c r="I23" s="896">
        <v>12253064</v>
      </c>
      <c r="J23" s="894">
        <v>2007</v>
      </c>
      <c r="K23" s="897">
        <v>972216</v>
      </c>
    </row>
    <row r="24" spans="1:11" s="212" customFormat="1" ht="26.25" customHeight="1">
      <c r="A24" s="890" t="s">
        <v>79</v>
      </c>
      <c r="B24" s="891">
        <v>19759</v>
      </c>
      <c r="C24" s="892">
        <v>34451098</v>
      </c>
      <c r="D24" s="894">
        <v>1531</v>
      </c>
      <c r="E24" s="895">
        <v>20855161</v>
      </c>
      <c r="F24" s="893">
        <v>0</v>
      </c>
      <c r="G24" s="895">
        <v>401610</v>
      </c>
      <c r="H24" s="896">
        <v>16233</v>
      </c>
      <c r="I24" s="896">
        <v>12303895</v>
      </c>
      <c r="J24" s="894">
        <v>1995</v>
      </c>
      <c r="K24" s="897">
        <v>890432</v>
      </c>
    </row>
    <row r="25" spans="1:11" s="212" customFormat="1" ht="26.25" customHeight="1">
      <c r="A25" s="890" t="s">
        <v>80</v>
      </c>
      <c r="B25" s="891">
        <v>19742</v>
      </c>
      <c r="C25" s="892">
        <v>32602142</v>
      </c>
      <c r="D25" s="894">
        <v>1531</v>
      </c>
      <c r="E25" s="895">
        <v>18942662</v>
      </c>
      <c r="F25" s="893">
        <v>0</v>
      </c>
      <c r="G25" s="895">
        <v>369452</v>
      </c>
      <c r="H25" s="896">
        <v>16233</v>
      </c>
      <c r="I25" s="896">
        <v>12304420</v>
      </c>
      <c r="J25" s="894">
        <v>1978</v>
      </c>
      <c r="K25" s="897">
        <v>985608</v>
      </c>
    </row>
    <row r="26" spans="1:11" s="212" customFormat="1" ht="26.25" customHeight="1">
      <c r="A26" s="890" t="s">
        <v>81</v>
      </c>
      <c r="B26" s="891">
        <v>19772</v>
      </c>
      <c r="C26" s="892">
        <v>33633030</v>
      </c>
      <c r="D26" s="894">
        <v>1531</v>
      </c>
      <c r="E26" s="895">
        <v>19585468</v>
      </c>
      <c r="F26" s="893">
        <v>0</v>
      </c>
      <c r="G26" s="895">
        <v>369881</v>
      </c>
      <c r="H26" s="896">
        <v>16232</v>
      </c>
      <c r="I26" s="896">
        <v>12816273</v>
      </c>
      <c r="J26" s="894">
        <v>2009</v>
      </c>
      <c r="K26" s="897">
        <v>861408</v>
      </c>
    </row>
    <row r="27" spans="1:11" s="212" customFormat="1" ht="26.25" customHeight="1">
      <c r="A27" s="890" t="s">
        <v>82</v>
      </c>
      <c r="B27" s="891">
        <v>19775</v>
      </c>
      <c r="C27" s="892">
        <v>32722390</v>
      </c>
      <c r="D27" s="894">
        <v>1531</v>
      </c>
      <c r="E27" s="895">
        <v>18669111</v>
      </c>
      <c r="F27" s="893">
        <v>0</v>
      </c>
      <c r="G27" s="895">
        <v>396538</v>
      </c>
      <c r="H27" s="896">
        <v>16232</v>
      </c>
      <c r="I27" s="896">
        <v>12913431</v>
      </c>
      <c r="J27" s="894">
        <v>2012</v>
      </c>
      <c r="K27" s="897">
        <v>743310</v>
      </c>
    </row>
    <row r="28" spans="1:11" s="212" customFormat="1" ht="26.25" customHeight="1">
      <c r="A28" s="890" t="s">
        <v>83</v>
      </c>
      <c r="B28" s="891">
        <v>19775</v>
      </c>
      <c r="C28" s="892">
        <v>32180568</v>
      </c>
      <c r="D28" s="894">
        <v>1531</v>
      </c>
      <c r="E28" s="895">
        <v>18479409</v>
      </c>
      <c r="F28" s="893">
        <v>0</v>
      </c>
      <c r="G28" s="895">
        <v>366029</v>
      </c>
      <c r="H28" s="896">
        <v>16231</v>
      </c>
      <c r="I28" s="896">
        <v>12536362</v>
      </c>
      <c r="J28" s="894">
        <v>2013</v>
      </c>
      <c r="K28" s="897">
        <v>798768</v>
      </c>
    </row>
    <row r="29" spans="1:11" s="212" customFormat="1" ht="26.25" customHeight="1">
      <c r="A29" s="890" t="s">
        <v>70</v>
      </c>
      <c r="B29" s="891">
        <v>19744</v>
      </c>
      <c r="C29" s="892">
        <v>33912006</v>
      </c>
      <c r="D29" s="894">
        <v>1531</v>
      </c>
      <c r="E29" s="895">
        <v>20128016</v>
      </c>
      <c r="F29" s="893">
        <v>0</v>
      </c>
      <c r="G29" s="895">
        <v>384038</v>
      </c>
      <c r="H29" s="896">
        <v>16231</v>
      </c>
      <c r="I29" s="896">
        <v>12415586</v>
      </c>
      <c r="J29" s="894">
        <v>1982</v>
      </c>
      <c r="K29" s="897">
        <v>984366</v>
      </c>
    </row>
    <row r="30" spans="1:11" s="212" customFormat="1" ht="26.25" customHeight="1">
      <c r="A30" s="890" t="s">
        <v>71</v>
      </c>
      <c r="B30" s="891">
        <v>19657</v>
      </c>
      <c r="C30" s="892">
        <v>32935628</v>
      </c>
      <c r="D30" s="894">
        <v>1531</v>
      </c>
      <c r="E30" s="895">
        <v>19616870</v>
      </c>
      <c r="F30" s="893">
        <v>0</v>
      </c>
      <c r="G30" s="895">
        <v>379495</v>
      </c>
      <c r="H30" s="896">
        <v>16230</v>
      </c>
      <c r="I30" s="896">
        <v>12054175</v>
      </c>
      <c r="J30" s="894">
        <v>1896</v>
      </c>
      <c r="K30" s="897">
        <v>885088</v>
      </c>
    </row>
    <row r="31" spans="1:11" s="212" customFormat="1" ht="26.25" customHeight="1">
      <c r="A31" s="898" t="s">
        <v>72</v>
      </c>
      <c r="B31" s="899">
        <v>19585</v>
      </c>
      <c r="C31" s="900">
        <v>33133246</v>
      </c>
      <c r="D31" s="901">
        <v>1531</v>
      </c>
      <c r="E31" s="902">
        <v>19252385</v>
      </c>
      <c r="F31" s="903">
        <v>0</v>
      </c>
      <c r="G31" s="902">
        <v>373911</v>
      </c>
      <c r="H31" s="901">
        <v>16067</v>
      </c>
      <c r="I31" s="901">
        <v>12663775</v>
      </c>
      <c r="J31" s="901">
        <v>1987</v>
      </c>
      <c r="K31" s="904">
        <v>843175</v>
      </c>
    </row>
    <row r="32" spans="1:11" ht="13.5">
      <c r="A32" s="220" t="s">
        <v>578</v>
      </c>
      <c r="B32" s="221"/>
      <c r="C32" s="221"/>
      <c r="D32" s="221"/>
      <c r="E32" s="221"/>
      <c r="F32" s="222"/>
      <c r="G32" s="221"/>
      <c r="H32" s="221"/>
      <c r="I32" s="220"/>
      <c r="J32" s="221"/>
      <c r="K32" s="221"/>
    </row>
    <row r="33" spans="1:11" ht="13.5">
      <c r="A33" s="220"/>
      <c r="B33" s="221"/>
      <c r="C33" s="221"/>
      <c r="D33" s="221"/>
      <c r="E33" s="221"/>
      <c r="F33" s="221"/>
      <c r="G33" s="221"/>
      <c r="H33" s="221"/>
      <c r="I33" s="221"/>
      <c r="J33" s="221"/>
      <c r="K33" s="221"/>
    </row>
  </sheetData>
  <sheetProtection/>
  <mergeCells count="7">
    <mergeCell ref="A5:A7"/>
    <mergeCell ref="B5:K5"/>
    <mergeCell ref="B6:C6"/>
    <mergeCell ref="F6:G6"/>
    <mergeCell ref="J6:K6"/>
    <mergeCell ref="D6:E6"/>
    <mergeCell ref="H6:I6"/>
  </mergeCells>
  <printOptions/>
  <pageMargins left="0.1968503937007874" right="0.15748031496062992" top="0.6692913385826772" bottom="0.3937007874015748" header="0.5118110236220472" footer="0.5118110236220472"/>
  <pageSetup fitToHeight="1" fitToWidth="1"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8">
      <pane xSplit="1" topLeftCell="B1" activePane="topRight" state="frozen"/>
      <selection pane="topLeft" activeCell="A1" sqref="A1"/>
      <selection pane="topRight" activeCell="C32" sqref="C32"/>
    </sheetView>
  </sheetViews>
  <sheetFormatPr defaultColWidth="8.77734375" defaultRowHeight="13.5"/>
  <cols>
    <col min="1" max="1" width="8.88671875" style="20" customWidth="1"/>
    <col min="2" max="2" width="13.4453125" style="9" bestFit="1" customWidth="1"/>
    <col min="3" max="3" width="12.4453125" style="9" bestFit="1" customWidth="1"/>
    <col min="4" max="4" width="12.3359375" style="9" bestFit="1" customWidth="1"/>
    <col min="5" max="5" width="12.4453125" style="9" bestFit="1" customWidth="1"/>
    <col min="6" max="6" width="11.4453125" style="9" bestFit="1" customWidth="1"/>
    <col min="7" max="7" width="12.21484375" style="9" bestFit="1" customWidth="1"/>
    <col min="8" max="9" width="11.3359375" style="9" bestFit="1" customWidth="1"/>
    <col min="10" max="10" width="11.4453125" style="9" bestFit="1" customWidth="1"/>
    <col min="11" max="12" width="12.4453125" style="9" bestFit="1" customWidth="1"/>
    <col min="13" max="13" width="11.4453125" style="9" bestFit="1" customWidth="1"/>
    <col min="14" max="14" width="9.4453125" style="9" bestFit="1" customWidth="1"/>
    <col min="15" max="15" width="11.4453125" style="9" bestFit="1" customWidth="1"/>
    <col min="16" max="16384" width="8.77734375" style="9" customWidth="1"/>
  </cols>
  <sheetData>
    <row r="1" spans="1:2" s="30" customFormat="1" ht="15" customHeight="1">
      <c r="A1" s="31"/>
      <c r="B1" s="32"/>
    </row>
    <row r="2" s="30" customFormat="1" ht="22.5" customHeight="1">
      <c r="A2" s="600" t="s">
        <v>723</v>
      </c>
    </row>
    <row r="3" s="30" customFormat="1" ht="13.5">
      <c r="A3" s="31"/>
    </row>
    <row r="4" spans="1:3" s="171" customFormat="1" ht="18.75" customHeight="1">
      <c r="A4" s="191" t="s">
        <v>554</v>
      </c>
      <c r="B4" s="191"/>
      <c r="C4" s="191"/>
    </row>
    <row r="5" spans="1:15" s="223" customFormat="1" ht="18.75" customHeight="1">
      <c r="A5" s="1025" t="s">
        <v>278</v>
      </c>
      <c r="B5" s="1018" t="s">
        <v>277</v>
      </c>
      <c r="C5" s="1100" t="s">
        <v>276</v>
      </c>
      <c r="D5" s="1101"/>
      <c r="E5" s="1101"/>
      <c r="F5" s="1101"/>
      <c r="G5" s="357" t="s">
        <v>275</v>
      </c>
      <c r="H5" s="1100" t="s">
        <v>274</v>
      </c>
      <c r="I5" s="1101"/>
      <c r="J5" s="1101"/>
      <c r="K5" s="1100" t="s">
        <v>273</v>
      </c>
      <c r="L5" s="1101"/>
      <c r="M5" s="1101"/>
      <c r="N5" s="1101"/>
      <c r="O5" s="1099" t="s">
        <v>272</v>
      </c>
    </row>
    <row r="6" spans="1:15" s="224" customFormat="1" ht="18.75" customHeight="1">
      <c r="A6" s="1025"/>
      <c r="B6" s="1018"/>
      <c r="C6" s="358"/>
      <c r="D6" s="357" t="s">
        <v>269</v>
      </c>
      <c r="E6" s="357" t="s">
        <v>271</v>
      </c>
      <c r="F6" s="357" t="s">
        <v>270</v>
      </c>
      <c r="G6" s="357" t="s">
        <v>269</v>
      </c>
      <c r="H6" s="359"/>
      <c r="I6" s="357" t="s">
        <v>269</v>
      </c>
      <c r="J6" s="357" t="s">
        <v>268</v>
      </c>
      <c r="K6" s="359"/>
      <c r="L6" s="357" t="s">
        <v>267</v>
      </c>
      <c r="M6" s="357" t="s">
        <v>266</v>
      </c>
      <c r="N6" s="357" t="s">
        <v>265</v>
      </c>
      <c r="O6" s="1099"/>
    </row>
    <row r="7" spans="1:15" s="223" customFormat="1" ht="23.25" customHeight="1">
      <c r="A7" s="164">
        <v>2009</v>
      </c>
      <c r="B7" s="360">
        <v>111779744</v>
      </c>
      <c r="C7" s="361">
        <v>67582774</v>
      </c>
      <c r="D7" s="362">
        <v>53673661</v>
      </c>
      <c r="E7" s="362">
        <v>12821157</v>
      </c>
      <c r="F7" s="362">
        <v>1087956</v>
      </c>
      <c r="G7" s="362">
        <v>7622082</v>
      </c>
      <c r="H7" s="361">
        <v>9203834</v>
      </c>
      <c r="I7" s="362">
        <v>8109245</v>
      </c>
      <c r="J7" s="362">
        <v>1094589</v>
      </c>
      <c r="K7" s="361">
        <v>25752740</v>
      </c>
      <c r="L7" s="362">
        <v>20056175</v>
      </c>
      <c r="M7" s="362">
        <v>4966912</v>
      </c>
      <c r="N7" s="362">
        <v>729653</v>
      </c>
      <c r="O7" s="362">
        <v>1618314</v>
      </c>
    </row>
    <row r="8" spans="1:16" s="126" customFormat="1" ht="23.25" customHeight="1">
      <c r="A8" s="66">
        <v>2010</v>
      </c>
      <c r="B8" s="415">
        <v>115170657</v>
      </c>
      <c r="C8" s="415">
        <v>69880054</v>
      </c>
      <c r="D8" s="415">
        <v>55141663</v>
      </c>
      <c r="E8" s="415">
        <v>13637621</v>
      </c>
      <c r="F8" s="415">
        <v>1100770</v>
      </c>
      <c r="G8" s="415">
        <v>9547219</v>
      </c>
      <c r="H8" s="415">
        <v>9038837</v>
      </c>
      <c r="I8" s="415">
        <v>7839607</v>
      </c>
      <c r="J8" s="415">
        <v>1199230</v>
      </c>
      <c r="K8" s="415">
        <v>25156813</v>
      </c>
      <c r="L8" s="415">
        <v>19286766</v>
      </c>
      <c r="M8" s="415">
        <v>5489833</v>
      </c>
      <c r="N8" s="415">
        <v>380214</v>
      </c>
      <c r="O8" s="415">
        <v>1547734</v>
      </c>
      <c r="P8" s="118"/>
    </row>
    <row r="9" spans="1:15" s="126" customFormat="1" ht="23.25" customHeight="1">
      <c r="A9" s="66">
        <v>2011</v>
      </c>
      <c r="B9" s="416">
        <v>121272835</v>
      </c>
      <c r="C9" s="415">
        <v>66168485</v>
      </c>
      <c r="D9" s="415">
        <v>51272376</v>
      </c>
      <c r="E9" s="415">
        <v>13747198</v>
      </c>
      <c r="F9" s="415">
        <v>1148911</v>
      </c>
      <c r="G9" s="415">
        <v>17895076</v>
      </c>
      <c r="H9" s="415">
        <v>8915886</v>
      </c>
      <c r="I9" s="415">
        <v>7586862</v>
      </c>
      <c r="J9" s="415">
        <v>1329024</v>
      </c>
      <c r="K9" s="415">
        <v>26735278</v>
      </c>
      <c r="L9" s="415">
        <v>20502834</v>
      </c>
      <c r="M9" s="415">
        <v>5867489</v>
      </c>
      <c r="N9" s="415">
        <v>364955</v>
      </c>
      <c r="O9" s="415">
        <v>1558110</v>
      </c>
    </row>
    <row r="10" spans="1:15" s="126" customFormat="1" ht="23.25" customHeight="1">
      <c r="A10" s="66">
        <v>2012</v>
      </c>
      <c r="B10" s="416">
        <v>126475464</v>
      </c>
      <c r="C10" s="415">
        <v>61563232</v>
      </c>
      <c r="D10" s="415">
        <v>46775921</v>
      </c>
      <c r="E10" s="415">
        <v>13675404</v>
      </c>
      <c r="F10" s="415">
        <v>1111907</v>
      </c>
      <c r="G10" s="415">
        <v>26228021</v>
      </c>
      <c r="H10" s="415">
        <v>8911681</v>
      </c>
      <c r="I10" s="415">
        <v>7483542</v>
      </c>
      <c r="J10" s="415">
        <v>1428139</v>
      </c>
      <c r="K10" s="415">
        <v>28193828</v>
      </c>
      <c r="L10" s="415">
        <v>21714194</v>
      </c>
      <c r="M10" s="415">
        <v>6091488</v>
      </c>
      <c r="N10" s="415">
        <v>388146</v>
      </c>
      <c r="O10" s="415">
        <v>1578702</v>
      </c>
    </row>
    <row r="11" spans="1:15" s="126" customFormat="1" ht="23.25" customHeight="1">
      <c r="A11" s="66">
        <v>2013</v>
      </c>
      <c r="B11" s="416">
        <v>133864949</v>
      </c>
      <c r="C11" s="415">
        <v>60973424</v>
      </c>
      <c r="D11" s="415">
        <v>46050724</v>
      </c>
      <c r="E11" s="415">
        <v>13849382</v>
      </c>
      <c r="F11" s="415">
        <v>1073318</v>
      </c>
      <c r="G11" s="415">
        <v>32182360</v>
      </c>
      <c r="H11" s="415">
        <v>9093417</v>
      </c>
      <c r="I11" s="415">
        <v>7632181</v>
      </c>
      <c r="J11" s="415">
        <v>1461236</v>
      </c>
      <c r="K11" s="415">
        <v>30084824</v>
      </c>
      <c r="L11" s="415">
        <v>23579177</v>
      </c>
      <c r="M11" s="415">
        <v>6140268</v>
      </c>
      <c r="N11" s="415">
        <v>365379</v>
      </c>
      <c r="O11" s="415">
        <v>1530924</v>
      </c>
    </row>
    <row r="12" spans="1:15" s="126" customFormat="1" ht="23.25" customHeight="1">
      <c r="A12" s="66">
        <v>2014</v>
      </c>
      <c r="B12" s="416">
        <v>133836224</v>
      </c>
      <c r="C12" s="415">
        <v>53628539</v>
      </c>
      <c r="D12" s="415">
        <v>39773567</v>
      </c>
      <c r="E12" s="415">
        <v>12911349</v>
      </c>
      <c r="F12" s="415">
        <v>943623</v>
      </c>
      <c r="G12" s="415">
        <v>39475043</v>
      </c>
      <c r="H12" s="415">
        <v>8055327</v>
      </c>
      <c r="I12" s="415">
        <v>6685231</v>
      </c>
      <c r="J12" s="415">
        <v>1370096</v>
      </c>
      <c r="K12" s="415">
        <v>31084157</v>
      </c>
      <c r="L12" s="415">
        <v>24762894</v>
      </c>
      <c r="M12" s="415">
        <v>5994689</v>
      </c>
      <c r="N12" s="415">
        <v>326574</v>
      </c>
      <c r="O12" s="415">
        <v>1593158</v>
      </c>
    </row>
    <row r="13" spans="1:15" s="126" customFormat="1" ht="23.25" customHeight="1">
      <c r="A13" s="66">
        <v>2015</v>
      </c>
      <c r="B13" s="435">
        <v>150462543</v>
      </c>
      <c r="C13" s="428">
        <v>52244403</v>
      </c>
      <c r="D13" s="428">
        <v>37620032</v>
      </c>
      <c r="E13" s="428">
        <v>13560531</v>
      </c>
      <c r="F13" s="428">
        <v>1063840</v>
      </c>
      <c r="G13" s="428">
        <v>51176027</v>
      </c>
      <c r="H13" s="428">
        <v>8666943</v>
      </c>
      <c r="I13" s="428">
        <v>6936275</v>
      </c>
      <c r="J13" s="428">
        <v>1730668</v>
      </c>
      <c r="K13" s="428">
        <v>36320759</v>
      </c>
      <c r="L13" s="428">
        <v>29310954</v>
      </c>
      <c r="M13" s="428">
        <v>6634217</v>
      </c>
      <c r="N13" s="428">
        <v>375588</v>
      </c>
      <c r="O13" s="428">
        <v>2054411</v>
      </c>
    </row>
    <row r="14" spans="1:15" s="126" customFormat="1" ht="23.25" customHeight="1">
      <c r="A14" s="66">
        <v>2016</v>
      </c>
      <c r="B14" s="416">
        <v>163076639</v>
      </c>
      <c r="C14" s="415">
        <v>51132333</v>
      </c>
      <c r="D14" s="415">
        <v>35762473</v>
      </c>
      <c r="E14" s="415">
        <v>14093340</v>
      </c>
      <c r="F14" s="415">
        <v>1276520</v>
      </c>
      <c r="G14" s="415">
        <v>60115439</v>
      </c>
      <c r="H14" s="415">
        <v>8536966</v>
      </c>
      <c r="I14" s="415">
        <v>6683244</v>
      </c>
      <c r="J14" s="415">
        <v>1853722</v>
      </c>
      <c r="K14" s="415">
        <v>40724899</v>
      </c>
      <c r="L14" s="415">
        <v>33296596</v>
      </c>
      <c r="M14" s="415">
        <v>7034190</v>
      </c>
      <c r="N14" s="415">
        <v>394113</v>
      </c>
      <c r="O14" s="415">
        <v>2567002</v>
      </c>
    </row>
    <row r="15" spans="1:15" s="126" customFormat="1" ht="23.25" customHeight="1">
      <c r="A15" s="66">
        <v>2017</v>
      </c>
      <c r="B15" s="416">
        <v>163348859</v>
      </c>
      <c r="C15" s="415">
        <v>45859928</v>
      </c>
      <c r="D15" s="415">
        <v>31267823</v>
      </c>
      <c r="E15" s="415">
        <v>13134743</v>
      </c>
      <c r="F15" s="415">
        <v>1457362</v>
      </c>
      <c r="G15" s="415">
        <v>64261118</v>
      </c>
      <c r="H15" s="415">
        <v>7019801</v>
      </c>
      <c r="I15" s="415">
        <v>5095318</v>
      </c>
      <c r="J15" s="415">
        <v>1924483</v>
      </c>
      <c r="K15" s="415">
        <v>43795693</v>
      </c>
      <c r="L15" s="415">
        <v>36211155</v>
      </c>
      <c r="M15" s="415">
        <v>7179914</v>
      </c>
      <c r="N15" s="415">
        <v>404624</v>
      </c>
      <c r="O15" s="415">
        <v>2412319</v>
      </c>
    </row>
    <row r="16" spans="1:16" s="126" customFormat="1" ht="23.25" customHeight="1">
      <c r="A16" s="696">
        <v>2018</v>
      </c>
      <c r="B16" s="821">
        <v>162837160</v>
      </c>
      <c r="C16" s="822">
        <v>40472298</v>
      </c>
      <c r="D16" s="822">
        <v>27011346</v>
      </c>
      <c r="E16" s="822">
        <v>11855151</v>
      </c>
      <c r="F16" s="822">
        <v>1605801</v>
      </c>
      <c r="G16" s="822">
        <v>68643190</v>
      </c>
      <c r="H16" s="822">
        <v>5935802</v>
      </c>
      <c r="I16" s="822">
        <v>4153474</v>
      </c>
      <c r="J16" s="822">
        <v>1782328</v>
      </c>
      <c r="K16" s="822">
        <v>45559288</v>
      </c>
      <c r="L16" s="822">
        <v>37932789</v>
      </c>
      <c r="M16" s="822">
        <v>7224023</v>
      </c>
      <c r="N16" s="822">
        <v>402476</v>
      </c>
      <c r="O16" s="822">
        <v>2226582</v>
      </c>
      <c r="P16" s="595"/>
    </row>
    <row r="17" spans="1:16" s="126" customFormat="1" ht="23.25" customHeight="1">
      <c r="A17" s="819">
        <v>2019</v>
      </c>
      <c r="B17" s="823">
        <v>167627796</v>
      </c>
      <c r="C17" s="824">
        <v>36727568</v>
      </c>
      <c r="D17" s="824">
        <v>24524728</v>
      </c>
      <c r="E17" s="824">
        <v>10362793</v>
      </c>
      <c r="F17" s="824">
        <v>1840047</v>
      </c>
      <c r="G17" s="824">
        <v>73068444</v>
      </c>
      <c r="H17" s="824">
        <v>5264093</v>
      </c>
      <c r="I17" s="824">
        <v>3418358</v>
      </c>
      <c r="J17" s="824">
        <v>1845735</v>
      </c>
      <c r="K17" s="824">
        <v>49139874</v>
      </c>
      <c r="L17" s="824">
        <v>41228207</v>
      </c>
      <c r="M17" s="824">
        <v>7508749</v>
      </c>
      <c r="N17" s="824">
        <v>402918</v>
      </c>
      <c r="O17" s="824">
        <v>3427817</v>
      </c>
      <c r="P17" s="595"/>
    </row>
    <row r="18" spans="1:16" s="126" customFormat="1" ht="11.25" customHeight="1">
      <c r="A18" s="597"/>
      <c r="B18" s="598"/>
      <c r="C18" s="599"/>
      <c r="D18" s="596"/>
      <c r="E18" s="596"/>
      <c r="F18" s="596"/>
      <c r="G18" s="596"/>
      <c r="H18" s="599"/>
      <c r="I18" s="596"/>
      <c r="J18" s="596"/>
      <c r="K18" s="599"/>
      <c r="L18" s="596"/>
      <c r="M18" s="596"/>
      <c r="N18" s="596"/>
      <c r="O18" s="596"/>
      <c r="P18" s="595"/>
    </row>
    <row r="19" spans="1:16" s="126" customFormat="1" ht="21.75" customHeight="1">
      <c r="A19" s="819" t="s">
        <v>85</v>
      </c>
      <c r="B19" s="823">
        <v>13428536</v>
      </c>
      <c r="C19" s="824">
        <v>2953112</v>
      </c>
      <c r="D19" s="824">
        <v>2031931</v>
      </c>
      <c r="E19" s="824">
        <v>786322</v>
      </c>
      <c r="F19" s="824">
        <v>134859</v>
      </c>
      <c r="G19" s="824">
        <v>5835163</v>
      </c>
      <c r="H19" s="824">
        <v>451285</v>
      </c>
      <c r="I19" s="824">
        <v>297141</v>
      </c>
      <c r="J19" s="824">
        <v>154144</v>
      </c>
      <c r="K19" s="824">
        <v>3981411</v>
      </c>
      <c r="L19" s="824">
        <v>3332851</v>
      </c>
      <c r="M19" s="824">
        <v>614364</v>
      </c>
      <c r="N19" s="824">
        <v>34196</v>
      </c>
      <c r="O19" s="824">
        <v>207565</v>
      </c>
      <c r="P19" s="595"/>
    </row>
    <row r="20" spans="1:16" s="126" customFormat="1" ht="21.75" customHeight="1">
      <c r="A20" s="819" t="s">
        <v>86</v>
      </c>
      <c r="B20" s="823">
        <v>11928643</v>
      </c>
      <c r="C20" s="824">
        <v>2667859</v>
      </c>
      <c r="D20" s="824">
        <v>1785769</v>
      </c>
      <c r="E20" s="824">
        <v>741768</v>
      </c>
      <c r="F20" s="824">
        <v>140322</v>
      </c>
      <c r="G20" s="824">
        <v>5219543</v>
      </c>
      <c r="H20" s="824">
        <v>465220</v>
      </c>
      <c r="I20" s="824">
        <v>304096</v>
      </c>
      <c r="J20" s="824">
        <v>161124</v>
      </c>
      <c r="K20" s="824">
        <v>3395083</v>
      </c>
      <c r="L20" s="824">
        <v>2830461</v>
      </c>
      <c r="M20" s="824">
        <v>535144</v>
      </c>
      <c r="N20" s="824">
        <v>29478</v>
      </c>
      <c r="O20" s="824">
        <v>180938</v>
      </c>
      <c r="P20" s="595"/>
    </row>
    <row r="21" spans="1:16" s="126" customFormat="1" ht="21.75" customHeight="1">
      <c r="A21" s="819" t="s">
        <v>87</v>
      </c>
      <c r="B21" s="823">
        <v>14641822</v>
      </c>
      <c r="C21" s="824">
        <v>3420886</v>
      </c>
      <c r="D21" s="824">
        <v>2205738</v>
      </c>
      <c r="E21" s="824">
        <v>1059434</v>
      </c>
      <c r="F21" s="824">
        <v>155714</v>
      </c>
      <c r="G21" s="824">
        <v>6344728</v>
      </c>
      <c r="H21" s="824">
        <v>474586</v>
      </c>
      <c r="I21" s="824">
        <v>316116</v>
      </c>
      <c r="J21" s="824">
        <v>158470</v>
      </c>
      <c r="K21" s="824">
        <v>4191276</v>
      </c>
      <c r="L21" s="824">
        <v>3513057</v>
      </c>
      <c r="M21" s="824">
        <v>643461</v>
      </c>
      <c r="N21" s="824">
        <v>34758</v>
      </c>
      <c r="O21" s="824">
        <v>210346</v>
      </c>
      <c r="P21" s="595"/>
    </row>
    <row r="22" spans="1:15" s="126" customFormat="1" ht="21.75" customHeight="1">
      <c r="A22" s="819" t="s">
        <v>88</v>
      </c>
      <c r="B22" s="823">
        <v>14371629</v>
      </c>
      <c r="C22" s="824">
        <v>3265722</v>
      </c>
      <c r="D22" s="824">
        <v>2155765</v>
      </c>
      <c r="E22" s="824">
        <v>961917</v>
      </c>
      <c r="F22" s="824">
        <v>148040</v>
      </c>
      <c r="G22" s="824">
        <v>6273614</v>
      </c>
      <c r="H22" s="824">
        <v>432246</v>
      </c>
      <c r="I22" s="824">
        <v>282454</v>
      </c>
      <c r="J22" s="824">
        <v>149792</v>
      </c>
      <c r="K22" s="824">
        <v>4182621</v>
      </c>
      <c r="L22" s="824">
        <v>3508840</v>
      </c>
      <c r="M22" s="824">
        <v>639259</v>
      </c>
      <c r="N22" s="824">
        <v>34522</v>
      </c>
      <c r="O22" s="824">
        <v>217426</v>
      </c>
    </row>
    <row r="23" spans="1:15" s="126" customFormat="1" ht="21.75" customHeight="1">
      <c r="A23" s="819" t="s">
        <v>89</v>
      </c>
      <c r="B23" s="823">
        <v>15311511</v>
      </c>
      <c r="C23" s="824">
        <v>3527351</v>
      </c>
      <c r="D23" s="824">
        <v>2244559</v>
      </c>
      <c r="E23" s="824">
        <v>1097969</v>
      </c>
      <c r="F23" s="824">
        <v>184823</v>
      </c>
      <c r="G23" s="824">
        <v>6674180</v>
      </c>
      <c r="H23" s="824">
        <v>512627</v>
      </c>
      <c r="I23" s="824">
        <v>320519</v>
      </c>
      <c r="J23" s="824">
        <v>192108</v>
      </c>
      <c r="K23" s="824">
        <v>4376036</v>
      </c>
      <c r="L23" s="824">
        <v>3670601</v>
      </c>
      <c r="M23" s="824">
        <v>669743</v>
      </c>
      <c r="N23" s="824">
        <v>35692</v>
      </c>
      <c r="O23" s="824">
        <v>221317</v>
      </c>
    </row>
    <row r="24" spans="1:15" s="126" customFormat="1" ht="21.75" customHeight="1">
      <c r="A24" s="819" t="s">
        <v>90</v>
      </c>
      <c r="B24" s="823">
        <v>13680615</v>
      </c>
      <c r="C24" s="824">
        <v>3007712</v>
      </c>
      <c r="D24" s="824">
        <v>2012735</v>
      </c>
      <c r="E24" s="824">
        <v>841901</v>
      </c>
      <c r="F24" s="824">
        <v>153076</v>
      </c>
      <c r="G24" s="824">
        <v>5953685</v>
      </c>
      <c r="H24" s="824">
        <v>435931</v>
      </c>
      <c r="I24" s="824">
        <v>272306</v>
      </c>
      <c r="J24" s="824">
        <v>163625</v>
      </c>
      <c r="K24" s="824">
        <v>4081811</v>
      </c>
      <c r="L24" s="824">
        <v>3427739</v>
      </c>
      <c r="M24" s="824">
        <v>620617</v>
      </c>
      <c r="N24" s="824">
        <v>33455</v>
      </c>
      <c r="O24" s="824">
        <v>201476</v>
      </c>
    </row>
    <row r="25" spans="1:15" s="126" customFormat="1" ht="21.75" customHeight="1">
      <c r="A25" s="819" t="s">
        <v>91</v>
      </c>
      <c r="B25" s="823">
        <v>13975900</v>
      </c>
      <c r="C25" s="824">
        <v>3025046</v>
      </c>
      <c r="D25" s="824">
        <v>2021802</v>
      </c>
      <c r="E25" s="824">
        <v>839296</v>
      </c>
      <c r="F25" s="824">
        <v>163948</v>
      </c>
      <c r="G25" s="824">
        <v>6043155</v>
      </c>
      <c r="H25" s="824">
        <v>451839</v>
      </c>
      <c r="I25" s="824">
        <v>277778</v>
      </c>
      <c r="J25" s="824">
        <v>174061</v>
      </c>
      <c r="K25" s="824">
        <v>4217431</v>
      </c>
      <c r="L25" s="824">
        <v>3541322</v>
      </c>
      <c r="M25" s="824">
        <v>641947</v>
      </c>
      <c r="N25" s="824">
        <v>34162</v>
      </c>
      <c r="O25" s="824">
        <v>238429</v>
      </c>
    </row>
    <row r="26" spans="1:15" s="126" customFormat="1" ht="21.75" customHeight="1">
      <c r="A26" s="819" t="s">
        <v>92</v>
      </c>
      <c r="B26" s="823">
        <v>13285609</v>
      </c>
      <c r="C26" s="824">
        <v>2822478</v>
      </c>
      <c r="D26" s="824">
        <v>1905631</v>
      </c>
      <c r="E26" s="824">
        <v>757521</v>
      </c>
      <c r="F26" s="824">
        <v>159326</v>
      </c>
      <c r="G26" s="824">
        <v>5738579</v>
      </c>
      <c r="H26" s="824">
        <v>442552</v>
      </c>
      <c r="I26" s="824">
        <v>266863</v>
      </c>
      <c r="J26" s="824">
        <v>175689</v>
      </c>
      <c r="K26" s="824">
        <v>4046493</v>
      </c>
      <c r="L26" s="824">
        <v>3400046</v>
      </c>
      <c r="M26" s="824">
        <v>614620</v>
      </c>
      <c r="N26" s="824">
        <v>31827</v>
      </c>
      <c r="O26" s="824">
        <v>235507</v>
      </c>
    </row>
    <row r="27" spans="1:15" s="126" customFormat="1" ht="21.75" customHeight="1">
      <c r="A27" s="819" t="s">
        <v>93</v>
      </c>
      <c r="B27" s="823">
        <v>13279870</v>
      </c>
      <c r="C27" s="824">
        <v>2867032</v>
      </c>
      <c r="D27" s="824">
        <v>1949387</v>
      </c>
      <c r="E27" s="824">
        <v>778628</v>
      </c>
      <c r="F27" s="824">
        <v>139017</v>
      </c>
      <c r="G27" s="824">
        <v>5861175</v>
      </c>
      <c r="H27" s="824">
        <v>395478</v>
      </c>
      <c r="I27" s="824">
        <v>261769</v>
      </c>
      <c r="J27" s="824">
        <v>133709</v>
      </c>
      <c r="K27" s="824">
        <v>3851924</v>
      </c>
      <c r="L27" s="824">
        <v>3233346</v>
      </c>
      <c r="M27" s="824">
        <v>587813</v>
      </c>
      <c r="N27" s="824">
        <v>30765</v>
      </c>
      <c r="O27" s="824">
        <v>304261</v>
      </c>
    </row>
    <row r="28" spans="1:15" s="126" customFormat="1" ht="21.75" customHeight="1">
      <c r="A28" s="819" t="s">
        <v>94</v>
      </c>
      <c r="B28" s="823">
        <v>14563497</v>
      </c>
      <c r="C28" s="824">
        <v>3100548</v>
      </c>
      <c r="D28" s="824">
        <v>2094911</v>
      </c>
      <c r="E28" s="824">
        <v>848029</v>
      </c>
      <c r="F28" s="824">
        <v>157608</v>
      </c>
      <c r="G28" s="824">
        <v>6310152</v>
      </c>
      <c r="H28" s="824">
        <v>411904</v>
      </c>
      <c r="I28" s="824">
        <v>277986</v>
      </c>
      <c r="J28" s="824">
        <v>133918</v>
      </c>
      <c r="K28" s="824">
        <v>4350999</v>
      </c>
      <c r="L28" s="824">
        <v>3660774</v>
      </c>
      <c r="M28" s="824">
        <v>655166</v>
      </c>
      <c r="N28" s="824">
        <v>35059</v>
      </c>
      <c r="O28" s="824">
        <v>389894</v>
      </c>
    </row>
    <row r="29" spans="1:15" s="126" customFormat="1" ht="21.75" customHeight="1">
      <c r="A29" s="819" t="s">
        <v>95</v>
      </c>
      <c r="B29" s="823">
        <v>14492733</v>
      </c>
      <c r="C29" s="824">
        <v>3036429</v>
      </c>
      <c r="D29" s="824">
        <v>2068087</v>
      </c>
      <c r="E29" s="824">
        <v>819776</v>
      </c>
      <c r="F29" s="824">
        <v>148566</v>
      </c>
      <c r="G29" s="824">
        <v>6390865</v>
      </c>
      <c r="H29" s="824">
        <v>386898</v>
      </c>
      <c r="I29" s="824">
        <v>266525</v>
      </c>
      <c r="J29" s="824">
        <v>120373</v>
      </c>
      <c r="K29" s="824">
        <v>4211808</v>
      </c>
      <c r="L29" s="824">
        <v>3538057</v>
      </c>
      <c r="M29" s="824">
        <v>640214</v>
      </c>
      <c r="N29" s="824">
        <v>33537</v>
      </c>
      <c r="O29" s="824">
        <v>466733</v>
      </c>
    </row>
    <row r="30" spans="1:15" s="161" customFormat="1" ht="21.75" customHeight="1">
      <c r="A30" s="820" t="s">
        <v>96</v>
      </c>
      <c r="B30" s="825">
        <v>14667431</v>
      </c>
      <c r="C30" s="826">
        <v>3033393</v>
      </c>
      <c r="D30" s="826">
        <v>2048413</v>
      </c>
      <c r="E30" s="826">
        <v>830232</v>
      </c>
      <c r="F30" s="826">
        <v>154748</v>
      </c>
      <c r="G30" s="826">
        <v>6423605</v>
      </c>
      <c r="H30" s="826">
        <v>403527</v>
      </c>
      <c r="I30" s="826">
        <v>274805</v>
      </c>
      <c r="J30" s="826">
        <v>128722</v>
      </c>
      <c r="K30" s="826">
        <v>4252981</v>
      </c>
      <c r="L30" s="826">
        <v>3571113</v>
      </c>
      <c r="M30" s="826">
        <v>646401</v>
      </c>
      <c r="N30" s="826">
        <v>35467</v>
      </c>
      <c r="O30" s="826">
        <v>553925</v>
      </c>
    </row>
    <row r="31" spans="1:15" s="162" customFormat="1" ht="15.75" customHeight="1">
      <c r="A31" s="192" t="s">
        <v>579</v>
      </c>
      <c r="B31" s="160"/>
      <c r="C31" s="160"/>
      <c r="D31" s="161"/>
      <c r="E31" s="161"/>
      <c r="F31" s="161"/>
      <c r="G31" s="161"/>
      <c r="H31" s="161"/>
      <c r="I31" s="161"/>
      <c r="J31" s="161"/>
      <c r="K31" s="161"/>
      <c r="L31" s="161"/>
      <c r="M31" s="161"/>
      <c r="N31" s="161"/>
      <c r="O31" s="161"/>
    </row>
    <row r="32" spans="1:15" ht="13.5">
      <c r="A32" s="192" t="s">
        <v>580</v>
      </c>
      <c r="B32" s="160"/>
      <c r="C32" s="160"/>
      <c r="D32" s="162"/>
      <c r="E32" s="162"/>
      <c r="F32" s="162"/>
      <c r="G32" s="162"/>
      <c r="H32" s="162"/>
      <c r="I32" s="162"/>
      <c r="J32" s="226"/>
      <c r="K32" s="162"/>
      <c r="L32" s="162"/>
      <c r="M32" s="162"/>
      <c r="N32" s="162"/>
      <c r="O32" s="162"/>
    </row>
    <row r="33" spans="1:15" ht="13.5">
      <c r="A33" s="195"/>
      <c r="B33" s="162"/>
      <c r="C33" s="162"/>
      <c r="D33" s="162"/>
      <c r="E33" s="162"/>
      <c r="F33" s="162"/>
      <c r="G33" s="162"/>
      <c r="H33" s="162"/>
      <c r="I33" s="162"/>
      <c r="J33" s="226"/>
      <c r="K33" s="162"/>
      <c r="L33" s="162"/>
      <c r="M33" s="162"/>
      <c r="N33" s="162"/>
      <c r="O33" s="162"/>
    </row>
    <row r="34" spans="1:15" ht="13.5">
      <c r="A34" s="195"/>
      <c r="B34" s="162"/>
      <c r="C34" s="162"/>
      <c r="D34" s="162"/>
      <c r="E34" s="162"/>
      <c r="F34" s="162"/>
      <c r="G34" s="162"/>
      <c r="H34" s="162"/>
      <c r="I34" s="162"/>
      <c r="J34" s="226"/>
      <c r="K34" s="162"/>
      <c r="L34" s="162"/>
      <c r="M34" s="162"/>
      <c r="N34" s="162"/>
      <c r="O34" s="162"/>
    </row>
  </sheetData>
  <sheetProtection/>
  <mergeCells count="6">
    <mergeCell ref="O5:O6"/>
    <mergeCell ref="A5:A6"/>
    <mergeCell ref="B5:B6"/>
    <mergeCell ref="C5:F5"/>
    <mergeCell ref="H5:J5"/>
    <mergeCell ref="K5:N5"/>
  </mergeCells>
  <printOptions/>
  <pageMargins left="0.2755905511811024" right="0.1968503937007874" top="0.8267716535433072" bottom="0.2755905511811024" header="0.9448818897637796" footer="0.1968503937007874"/>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AE35"/>
  <sheetViews>
    <sheetView zoomScalePageLayoutView="0" workbookViewId="0" topLeftCell="A13">
      <pane xSplit="1" topLeftCell="B1" activePane="topRight" state="frozen"/>
      <selection pane="topLeft" activeCell="A7" sqref="A7"/>
      <selection pane="topRight" activeCell="B35" sqref="B35"/>
    </sheetView>
  </sheetViews>
  <sheetFormatPr defaultColWidth="8.88671875" defaultRowHeight="13.5"/>
  <cols>
    <col min="1" max="1" width="8.3359375" style="9" customWidth="1"/>
    <col min="2" max="2" width="8.88671875" style="9" customWidth="1"/>
    <col min="3" max="3" width="11.99609375" style="9" customWidth="1"/>
    <col min="4" max="4" width="8.99609375" style="9" bestFit="1" customWidth="1"/>
    <col min="5" max="5" width="8.99609375" style="9" customWidth="1"/>
    <col min="6" max="6" width="11.3359375" style="9" bestFit="1" customWidth="1"/>
    <col min="7" max="7" width="8.99609375" style="9" bestFit="1" customWidth="1"/>
    <col min="8" max="8" width="8.99609375" style="9" customWidth="1"/>
    <col min="9" max="9" width="10.4453125" style="9" customWidth="1"/>
    <col min="10" max="10" width="8.99609375" style="9" bestFit="1" customWidth="1"/>
    <col min="11" max="11" width="8.10546875" style="9" customWidth="1"/>
    <col min="12" max="12" width="10.4453125" style="9" customWidth="1"/>
    <col min="13" max="14" width="8.10546875" style="9" customWidth="1"/>
    <col min="15" max="15" width="11.4453125" style="9" customWidth="1"/>
    <col min="16" max="17" width="8.10546875" style="9" customWidth="1"/>
    <col min="18" max="18" width="11.3359375" style="9" customWidth="1"/>
    <col min="19" max="19" width="8.10546875" style="9" customWidth="1"/>
    <col min="20" max="16384" width="8.88671875" style="9" customWidth="1"/>
  </cols>
  <sheetData>
    <row r="1" spans="3:18" s="4" customFormat="1" ht="13.5" customHeight="1">
      <c r="C1" s="11"/>
      <c r="L1" s="8" t="s">
        <v>9</v>
      </c>
      <c r="M1" s="8" t="s">
        <v>9</v>
      </c>
      <c r="N1" s="8"/>
      <c r="O1" s="8" t="s">
        <v>9</v>
      </c>
      <c r="P1" s="8" t="s">
        <v>9</v>
      </c>
      <c r="Q1" s="8"/>
      <c r="R1" s="8" t="s">
        <v>9</v>
      </c>
    </row>
    <row r="2" spans="1:12" s="4" customFormat="1" ht="26.25" customHeight="1">
      <c r="A2" s="1102" t="s">
        <v>724</v>
      </c>
      <c r="B2" s="1102"/>
      <c r="C2" s="1102"/>
      <c r="D2" s="1102"/>
      <c r="E2" s="1102"/>
      <c r="F2" s="8" t="s">
        <v>9</v>
      </c>
      <c r="G2" s="8" t="s">
        <v>9</v>
      </c>
      <c r="H2" s="8"/>
      <c r="L2" s="8" t="s">
        <v>9</v>
      </c>
    </row>
    <row r="3" s="4" customFormat="1" ht="13.5"/>
    <row r="4" spans="1:12" s="126" customFormat="1" ht="18.75" customHeight="1">
      <c r="A4" s="70" t="s">
        <v>581</v>
      </c>
      <c r="B4" s="70"/>
      <c r="L4" s="70"/>
    </row>
    <row r="5" spans="1:19" s="126" customFormat="1" ht="18.75" customHeight="1">
      <c r="A5" s="1025" t="s">
        <v>219</v>
      </c>
      <c r="B5" s="1014" t="s">
        <v>286</v>
      </c>
      <c r="C5" s="1036"/>
      <c r="D5" s="1036"/>
      <c r="E5" s="1036"/>
      <c r="F5" s="1036"/>
      <c r="G5" s="1036"/>
      <c r="H5" s="1036"/>
      <c r="I5" s="1036"/>
      <c r="J5" s="1022"/>
      <c r="K5" s="1014" t="s">
        <v>285</v>
      </c>
      <c r="L5" s="1036"/>
      <c r="M5" s="1036"/>
      <c r="N5" s="1036"/>
      <c r="O5" s="1036"/>
      <c r="P5" s="1036"/>
      <c r="Q5" s="1036"/>
      <c r="R5" s="1036"/>
      <c r="S5" s="1036"/>
    </row>
    <row r="6" spans="1:19" s="126" customFormat="1" ht="18.75" customHeight="1">
      <c r="A6" s="1025"/>
      <c r="B6" s="1014" t="s">
        <v>8</v>
      </c>
      <c r="C6" s="1036"/>
      <c r="D6" s="1022"/>
      <c r="E6" s="1014" t="s">
        <v>284</v>
      </c>
      <c r="F6" s="1036"/>
      <c r="G6" s="1022"/>
      <c r="H6" s="1014" t="s">
        <v>283</v>
      </c>
      <c r="I6" s="1036"/>
      <c r="J6" s="1022"/>
      <c r="K6" s="1014" t="s">
        <v>207</v>
      </c>
      <c r="L6" s="1036"/>
      <c r="M6" s="1022"/>
      <c r="N6" s="1014" t="s">
        <v>282</v>
      </c>
      <c r="O6" s="1036"/>
      <c r="P6" s="1022"/>
      <c r="Q6" s="1014" t="s">
        <v>281</v>
      </c>
      <c r="R6" s="1036"/>
      <c r="S6" s="1036"/>
    </row>
    <row r="7" spans="1:19" s="126" customFormat="1" ht="18.75" customHeight="1">
      <c r="A7" s="1025"/>
      <c r="B7" s="65" t="s">
        <v>280</v>
      </c>
      <c r="C7" s="65" t="s">
        <v>97</v>
      </c>
      <c r="D7" s="65" t="s">
        <v>98</v>
      </c>
      <c r="E7" s="65" t="s">
        <v>280</v>
      </c>
      <c r="F7" s="65" t="s">
        <v>97</v>
      </c>
      <c r="G7" s="65" t="s">
        <v>98</v>
      </c>
      <c r="H7" s="65" t="s">
        <v>280</v>
      </c>
      <c r="I7" s="65" t="s">
        <v>97</v>
      </c>
      <c r="J7" s="65" t="s">
        <v>98</v>
      </c>
      <c r="K7" s="65" t="s">
        <v>280</v>
      </c>
      <c r="L7" s="124" t="s">
        <v>279</v>
      </c>
      <c r="M7" s="65" t="s">
        <v>98</v>
      </c>
      <c r="N7" s="65" t="s">
        <v>280</v>
      </c>
      <c r="O7" s="65" t="s">
        <v>279</v>
      </c>
      <c r="P7" s="65" t="s">
        <v>98</v>
      </c>
      <c r="Q7" s="65" t="s">
        <v>280</v>
      </c>
      <c r="R7" s="65" t="s">
        <v>279</v>
      </c>
      <c r="S7" s="71" t="s">
        <v>98</v>
      </c>
    </row>
    <row r="8" spans="1:24" s="126" customFormat="1" ht="24.75" customHeight="1">
      <c r="A8" s="66" t="s">
        <v>242</v>
      </c>
      <c r="B8" s="63">
        <v>7246</v>
      </c>
      <c r="C8" s="63">
        <v>935167</v>
      </c>
      <c r="D8" s="63">
        <v>16493</v>
      </c>
      <c r="E8" s="63">
        <v>3626</v>
      </c>
      <c r="F8" s="63">
        <v>467497</v>
      </c>
      <c r="G8" s="63">
        <v>7257</v>
      </c>
      <c r="H8" s="63">
        <v>3620</v>
      </c>
      <c r="I8" s="63">
        <v>467670</v>
      </c>
      <c r="J8" s="227">
        <v>9236</v>
      </c>
      <c r="K8" s="63">
        <v>1011</v>
      </c>
      <c r="L8" s="63">
        <v>91036</v>
      </c>
      <c r="M8" s="63">
        <v>1175</v>
      </c>
      <c r="N8" s="227">
        <v>507</v>
      </c>
      <c r="O8" s="227">
        <v>44334</v>
      </c>
      <c r="P8" s="227">
        <v>578</v>
      </c>
      <c r="Q8" s="227">
        <v>504</v>
      </c>
      <c r="R8" s="227">
        <v>46702</v>
      </c>
      <c r="S8" s="63">
        <v>597</v>
      </c>
      <c r="T8" s="63"/>
      <c r="U8" s="63"/>
      <c r="V8" s="63"/>
      <c r="W8" s="63"/>
      <c r="X8" s="63"/>
    </row>
    <row r="9" spans="1:24" s="126" customFormat="1" ht="24.75" customHeight="1">
      <c r="A9" s="66" t="s">
        <v>245</v>
      </c>
      <c r="B9" s="63">
        <v>7221</v>
      </c>
      <c r="C9" s="63">
        <v>1019828</v>
      </c>
      <c r="D9" s="63">
        <v>17041</v>
      </c>
      <c r="E9" s="63">
        <v>3612</v>
      </c>
      <c r="F9" s="63">
        <v>506766</v>
      </c>
      <c r="G9" s="63">
        <v>7499</v>
      </c>
      <c r="H9" s="63">
        <v>3609</v>
      </c>
      <c r="I9" s="63">
        <v>513062</v>
      </c>
      <c r="J9" s="63">
        <v>9542</v>
      </c>
      <c r="K9" s="63">
        <v>1066</v>
      </c>
      <c r="L9" s="63">
        <v>129125</v>
      </c>
      <c r="M9" s="63">
        <v>1485</v>
      </c>
      <c r="N9" s="63">
        <v>533</v>
      </c>
      <c r="O9" s="63">
        <v>63683</v>
      </c>
      <c r="P9" s="63">
        <v>775</v>
      </c>
      <c r="Q9" s="63">
        <v>533</v>
      </c>
      <c r="R9" s="63">
        <v>65442</v>
      </c>
      <c r="S9" s="63">
        <v>710</v>
      </c>
      <c r="T9" s="63"/>
      <c r="U9" s="63"/>
      <c r="V9" s="63"/>
      <c r="W9" s="63"/>
      <c r="X9" s="63"/>
    </row>
    <row r="10" spans="1:24" s="126" customFormat="1" ht="24.75" customHeight="1">
      <c r="A10" s="66" t="s">
        <v>248</v>
      </c>
      <c r="B10" s="63">
        <v>7183</v>
      </c>
      <c r="C10" s="63">
        <v>1012231</v>
      </c>
      <c r="D10" s="63">
        <v>17832</v>
      </c>
      <c r="E10" s="63">
        <v>3594</v>
      </c>
      <c r="F10" s="63">
        <v>504061</v>
      </c>
      <c r="G10" s="63">
        <v>7826</v>
      </c>
      <c r="H10" s="63">
        <v>3589</v>
      </c>
      <c r="I10" s="63">
        <v>508170</v>
      </c>
      <c r="J10" s="63">
        <v>10006</v>
      </c>
      <c r="K10" s="63">
        <v>1358</v>
      </c>
      <c r="L10" s="63">
        <v>165981</v>
      </c>
      <c r="M10" s="63">
        <v>1890</v>
      </c>
      <c r="N10" s="63">
        <v>706</v>
      </c>
      <c r="O10" s="63">
        <v>82775</v>
      </c>
      <c r="P10" s="63">
        <v>985</v>
      </c>
      <c r="Q10" s="63">
        <v>652</v>
      </c>
      <c r="R10" s="63">
        <v>83206</v>
      </c>
      <c r="S10" s="63">
        <v>905</v>
      </c>
      <c r="T10" s="63"/>
      <c r="U10" s="63"/>
      <c r="V10" s="63"/>
      <c r="W10" s="63"/>
      <c r="X10" s="63"/>
    </row>
    <row r="11" spans="1:24" s="126" customFormat="1" ht="24.75" customHeight="1">
      <c r="A11" s="66" t="s">
        <v>260</v>
      </c>
      <c r="B11" s="63">
        <v>7221</v>
      </c>
      <c r="C11" s="63">
        <v>962500</v>
      </c>
      <c r="D11" s="63">
        <v>16641</v>
      </c>
      <c r="E11" s="63">
        <v>3613</v>
      </c>
      <c r="F11" s="63">
        <v>478664</v>
      </c>
      <c r="G11" s="63">
        <v>7572</v>
      </c>
      <c r="H11" s="63">
        <v>3608</v>
      </c>
      <c r="I11" s="63">
        <v>483836</v>
      </c>
      <c r="J11" s="63">
        <v>9069</v>
      </c>
      <c r="K11" s="63">
        <v>1192</v>
      </c>
      <c r="L11" s="63">
        <v>147790</v>
      </c>
      <c r="M11" s="63">
        <v>1710</v>
      </c>
      <c r="N11" s="63">
        <v>597</v>
      </c>
      <c r="O11" s="63">
        <v>73568</v>
      </c>
      <c r="P11" s="63">
        <v>896</v>
      </c>
      <c r="Q11" s="63">
        <v>595</v>
      </c>
      <c r="R11" s="63">
        <v>74222</v>
      </c>
      <c r="S11" s="63">
        <v>814</v>
      </c>
      <c r="T11" s="63"/>
      <c r="U11" s="63"/>
      <c r="V11" s="63"/>
      <c r="W11" s="63"/>
      <c r="X11" s="63"/>
    </row>
    <row r="12" spans="1:24" s="126" customFormat="1" ht="24.75" customHeight="1">
      <c r="A12" s="66" t="s">
        <v>370</v>
      </c>
      <c r="B12" s="63">
        <v>7590</v>
      </c>
      <c r="C12" s="63">
        <v>944408</v>
      </c>
      <c r="D12" s="63">
        <v>14793</v>
      </c>
      <c r="E12" s="63">
        <v>3793</v>
      </c>
      <c r="F12" s="63">
        <v>469345</v>
      </c>
      <c r="G12" s="63">
        <v>7089</v>
      </c>
      <c r="H12" s="63">
        <v>3797</v>
      </c>
      <c r="I12" s="63">
        <v>475063</v>
      </c>
      <c r="J12" s="63">
        <v>7704</v>
      </c>
      <c r="K12" s="63">
        <v>1204</v>
      </c>
      <c r="L12" s="63">
        <v>140177</v>
      </c>
      <c r="M12" s="63">
        <v>1590</v>
      </c>
      <c r="N12" s="63">
        <v>604</v>
      </c>
      <c r="O12" s="63">
        <v>69096</v>
      </c>
      <c r="P12" s="63">
        <v>799</v>
      </c>
      <c r="Q12" s="63">
        <v>600</v>
      </c>
      <c r="R12" s="63">
        <v>71081</v>
      </c>
      <c r="S12" s="63">
        <v>791</v>
      </c>
      <c r="T12" s="63"/>
      <c r="U12" s="63"/>
      <c r="V12" s="63"/>
      <c r="W12" s="63"/>
      <c r="X12" s="63"/>
    </row>
    <row r="13" spans="1:31" s="126" customFormat="1" ht="24.75" customHeight="1">
      <c r="A13" s="66" t="s">
        <v>369</v>
      </c>
      <c r="B13" s="63">
        <v>10102</v>
      </c>
      <c r="C13" s="63">
        <v>1314594</v>
      </c>
      <c r="D13" s="63">
        <v>16290.400000000001</v>
      </c>
      <c r="E13" s="63">
        <v>5053</v>
      </c>
      <c r="F13" s="63">
        <v>649962</v>
      </c>
      <c r="G13" s="63">
        <v>8353.6</v>
      </c>
      <c r="H13" s="63">
        <v>5049</v>
      </c>
      <c r="I13" s="63">
        <v>664632</v>
      </c>
      <c r="J13" s="63">
        <v>7936.8</v>
      </c>
      <c r="K13" s="63">
        <v>1730</v>
      </c>
      <c r="L13" s="63">
        <v>222734</v>
      </c>
      <c r="M13" s="63">
        <v>2517.2</v>
      </c>
      <c r="N13" s="63">
        <v>866</v>
      </c>
      <c r="O13" s="63">
        <v>110528</v>
      </c>
      <c r="P13" s="63">
        <v>1148.3</v>
      </c>
      <c r="Q13" s="63">
        <v>864</v>
      </c>
      <c r="R13" s="63">
        <v>112206</v>
      </c>
      <c r="S13" s="63">
        <v>1368.8999999999999</v>
      </c>
      <c r="T13" s="63"/>
      <c r="U13" s="63"/>
      <c r="V13" s="63"/>
      <c r="W13" s="63"/>
      <c r="X13" s="63"/>
      <c r="Y13" s="171"/>
      <c r="Z13" s="171"/>
      <c r="AA13" s="171"/>
      <c r="AB13" s="171"/>
      <c r="AC13" s="171"/>
      <c r="AD13" s="171"/>
      <c r="AE13" s="171"/>
    </row>
    <row r="14" spans="1:19" s="126" customFormat="1" ht="24.75" customHeight="1">
      <c r="A14" s="66" t="s">
        <v>460</v>
      </c>
      <c r="B14" s="437">
        <v>11635</v>
      </c>
      <c r="C14" s="437">
        <v>1696076</v>
      </c>
      <c r="D14" s="437">
        <v>16695.1</v>
      </c>
      <c r="E14" s="437">
        <v>5816</v>
      </c>
      <c r="F14" s="437">
        <v>841774</v>
      </c>
      <c r="G14" s="437">
        <v>8485.5</v>
      </c>
      <c r="H14" s="437">
        <v>5819</v>
      </c>
      <c r="I14" s="437">
        <v>854302</v>
      </c>
      <c r="J14" s="437">
        <v>8209.6</v>
      </c>
      <c r="K14" s="437">
        <v>2734</v>
      </c>
      <c r="L14" s="437">
        <v>331550</v>
      </c>
      <c r="M14" s="437">
        <v>3607.3999999999996</v>
      </c>
      <c r="N14" s="437">
        <v>1369</v>
      </c>
      <c r="O14" s="437">
        <v>164180</v>
      </c>
      <c r="P14" s="437">
        <v>1717.4999999999998</v>
      </c>
      <c r="Q14" s="437">
        <v>1365</v>
      </c>
      <c r="R14" s="437">
        <v>167370</v>
      </c>
      <c r="S14" s="437">
        <v>1889.9</v>
      </c>
    </row>
    <row r="15" spans="1:19" s="126" customFormat="1" ht="24.75" customHeight="1">
      <c r="A15" s="66" t="s">
        <v>463</v>
      </c>
      <c r="B15" s="63">
        <v>12141</v>
      </c>
      <c r="C15" s="63">
        <v>1848291</v>
      </c>
      <c r="D15" s="63">
        <v>16380.599999999999</v>
      </c>
      <c r="E15" s="63">
        <v>6074</v>
      </c>
      <c r="F15" s="63">
        <v>917497</v>
      </c>
      <c r="G15" s="63">
        <v>8330.3</v>
      </c>
      <c r="H15" s="63">
        <v>6067</v>
      </c>
      <c r="I15" s="63">
        <v>930794</v>
      </c>
      <c r="J15" s="63">
        <v>8050.3</v>
      </c>
      <c r="K15" s="63">
        <v>4948</v>
      </c>
      <c r="L15" s="63">
        <v>684841</v>
      </c>
      <c r="M15" s="63">
        <v>7959.800000000001</v>
      </c>
      <c r="N15" s="63">
        <v>2478</v>
      </c>
      <c r="O15" s="63">
        <v>339085</v>
      </c>
      <c r="P15" s="63">
        <v>4608.900000000001</v>
      </c>
      <c r="Q15" s="63">
        <v>2470</v>
      </c>
      <c r="R15" s="63">
        <v>345756</v>
      </c>
      <c r="S15" s="63">
        <v>3350.9</v>
      </c>
    </row>
    <row r="16" spans="1:19" s="126" customFormat="1" ht="24.75" customHeight="1">
      <c r="A16" s="66" t="s">
        <v>492</v>
      </c>
      <c r="B16" s="63">
        <v>12922</v>
      </c>
      <c r="C16" s="63">
        <v>2056355</v>
      </c>
      <c r="D16" s="63">
        <v>17319</v>
      </c>
      <c r="E16" s="63">
        <v>6462</v>
      </c>
      <c r="F16" s="63">
        <v>1023668</v>
      </c>
      <c r="G16" s="63">
        <v>8799</v>
      </c>
      <c r="H16" s="63">
        <v>6460</v>
      </c>
      <c r="I16" s="63">
        <v>1032687</v>
      </c>
      <c r="J16" s="63">
        <v>8519</v>
      </c>
      <c r="K16" s="63">
        <v>10269</v>
      </c>
      <c r="L16" s="63">
        <v>1503769</v>
      </c>
      <c r="M16" s="63">
        <v>14711</v>
      </c>
      <c r="N16" s="63">
        <v>5129</v>
      </c>
      <c r="O16" s="63">
        <v>748207</v>
      </c>
      <c r="P16" s="63">
        <v>8748</v>
      </c>
      <c r="Q16" s="63">
        <v>5140</v>
      </c>
      <c r="R16" s="63">
        <v>755562</v>
      </c>
      <c r="S16" s="63">
        <v>5962</v>
      </c>
    </row>
    <row r="17" spans="1:25" s="126" customFormat="1" ht="24.75" customHeight="1">
      <c r="A17" s="697" t="s">
        <v>614</v>
      </c>
      <c r="B17" s="605">
        <v>13287</v>
      </c>
      <c r="C17" s="605">
        <v>2014208</v>
      </c>
      <c r="D17" s="605">
        <v>15888</v>
      </c>
      <c r="E17" s="605">
        <v>6646</v>
      </c>
      <c r="F17" s="605">
        <v>999203</v>
      </c>
      <c r="G17" s="605">
        <v>8231</v>
      </c>
      <c r="H17" s="605">
        <v>6641</v>
      </c>
      <c r="I17" s="605">
        <v>1015005</v>
      </c>
      <c r="J17" s="605">
        <v>7657</v>
      </c>
      <c r="K17" s="605">
        <v>13513</v>
      </c>
      <c r="L17" s="605">
        <v>2048625</v>
      </c>
      <c r="M17" s="605">
        <v>17377</v>
      </c>
      <c r="N17" s="605">
        <v>6757</v>
      </c>
      <c r="O17" s="605">
        <v>1023313</v>
      </c>
      <c r="P17" s="605">
        <v>9553</v>
      </c>
      <c r="Q17" s="605">
        <v>6756</v>
      </c>
      <c r="R17" s="605">
        <v>1025312</v>
      </c>
      <c r="S17" s="605">
        <v>7823</v>
      </c>
      <c r="T17" s="602"/>
      <c r="U17" s="602"/>
      <c r="V17" s="602"/>
      <c r="W17" s="602"/>
      <c r="X17" s="602"/>
      <c r="Y17" s="602"/>
    </row>
    <row r="18" spans="1:25" s="126" customFormat="1" ht="24.75" customHeight="1">
      <c r="A18" s="827" t="s">
        <v>754</v>
      </c>
      <c r="B18" s="828">
        <v>13201</v>
      </c>
      <c r="C18" s="828">
        <v>2093441</v>
      </c>
      <c r="D18" s="828">
        <v>14258</v>
      </c>
      <c r="E18" s="828">
        <v>6606</v>
      </c>
      <c r="F18" s="828">
        <v>1041357</v>
      </c>
      <c r="G18" s="828">
        <v>7515</v>
      </c>
      <c r="H18" s="828">
        <v>6595</v>
      </c>
      <c r="I18" s="828">
        <v>1052084</v>
      </c>
      <c r="J18" s="828">
        <v>6743</v>
      </c>
      <c r="K18" s="828">
        <v>18035</v>
      </c>
      <c r="L18" s="828">
        <v>2575616</v>
      </c>
      <c r="M18" s="828">
        <v>20460</v>
      </c>
      <c r="N18" s="828">
        <v>9016</v>
      </c>
      <c r="O18" s="828">
        <v>1292142</v>
      </c>
      <c r="P18" s="828">
        <v>11075</v>
      </c>
      <c r="Q18" s="828">
        <v>9019</v>
      </c>
      <c r="R18" s="828">
        <v>1283474</v>
      </c>
      <c r="S18" s="828">
        <v>9385</v>
      </c>
      <c r="T18" s="602"/>
      <c r="U18" s="602"/>
      <c r="V18" s="602"/>
      <c r="W18" s="602"/>
      <c r="X18" s="602"/>
      <c r="Y18" s="602"/>
    </row>
    <row r="19" spans="1:27" s="126" customFormat="1" ht="11.25" customHeight="1">
      <c r="A19" s="603"/>
      <c r="B19" s="605"/>
      <c r="C19" s="605"/>
      <c r="D19" s="605"/>
      <c r="E19" s="605"/>
      <c r="F19" s="605"/>
      <c r="G19" s="605"/>
      <c r="H19" s="605"/>
      <c r="I19" s="605"/>
      <c r="J19" s="605"/>
      <c r="K19" s="605"/>
      <c r="L19" s="605"/>
      <c r="M19" s="605"/>
      <c r="N19" s="605"/>
      <c r="O19" s="605"/>
      <c r="P19" s="605"/>
      <c r="Q19" s="605"/>
      <c r="R19" s="605"/>
      <c r="S19" s="605"/>
      <c r="T19" s="601"/>
      <c r="U19" s="601"/>
      <c r="V19" s="601"/>
      <c r="W19" s="601"/>
      <c r="X19" s="601"/>
      <c r="Y19" s="601"/>
      <c r="Z19" s="146"/>
      <c r="AA19" s="146"/>
    </row>
    <row r="20" spans="1:27" s="126" customFormat="1" ht="25.5" customHeight="1">
      <c r="A20" s="827" t="s">
        <v>85</v>
      </c>
      <c r="B20" s="829">
        <v>1108</v>
      </c>
      <c r="C20" s="829">
        <v>170458</v>
      </c>
      <c r="D20" s="829">
        <v>1387</v>
      </c>
      <c r="E20" s="829">
        <v>554</v>
      </c>
      <c r="F20" s="829">
        <v>86384</v>
      </c>
      <c r="G20" s="829">
        <v>837</v>
      </c>
      <c r="H20" s="829">
        <v>554</v>
      </c>
      <c r="I20" s="829">
        <v>84074</v>
      </c>
      <c r="J20" s="829">
        <v>550</v>
      </c>
      <c r="K20" s="829">
        <v>1609</v>
      </c>
      <c r="L20" s="829">
        <v>267881</v>
      </c>
      <c r="M20" s="829">
        <v>2425</v>
      </c>
      <c r="N20" s="829">
        <v>803</v>
      </c>
      <c r="O20" s="829">
        <v>132950</v>
      </c>
      <c r="P20" s="829">
        <v>1309</v>
      </c>
      <c r="Q20" s="829">
        <v>806</v>
      </c>
      <c r="R20" s="829">
        <v>134931</v>
      </c>
      <c r="S20" s="829">
        <v>1116</v>
      </c>
      <c r="T20" s="604"/>
      <c r="U20" s="604"/>
      <c r="V20" s="601"/>
      <c r="W20" s="601"/>
      <c r="X20" s="601"/>
      <c r="Y20" s="601"/>
      <c r="Z20" s="146"/>
      <c r="AA20" s="146"/>
    </row>
    <row r="21" spans="1:27" s="126" customFormat="1" ht="25.5" customHeight="1">
      <c r="A21" s="827" t="s">
        <v>86</v>
      </c>
      <c r="B21" s="829">
        <v>1008</v>
      </c>
      <c r="C21" s="829">
        <v>167759</v>
      </c>
      <c r="D21" s="829">
        <v>1255</v>
      </c>
      <c r="E21" s="829">
        <v>504</v>
      </c>
      <c r="F21" s="829">
        <v>82292</v>
      </c>
      <c r="G21" s="829">
        <v>695</v>
      </c>
      <c r="H21" s="829">
        <v>504</v>
      </c>
      <c r="I21" s="829">
        <v>85467</v>
      </c>
      <c r="J21" s="829">
        <v>560</v>
      </c>
      <c r="K21" s="829">
        <v>1460</v>
      </c>
      <c r="L21" s="829">
        <v>240969</v>
      </c>
      <c r="M21" s="829">
        <v>2149</v>
      </c>
      <c r="N21" s="829">
        <v>730</v>
      </c>
      <c r="O21" s="829">
        <v>120546</v>
      </c>
      <c r="P21" s="829">
        <v>1183</v>
      </c>
      <c r="Q21" s="829">
        <v>730</v>
      </c>
      <c r="R21" s="829">
        <v>120423</v>
      </c>
      <c r="S21" s="829">
        <v>966</v>
      </c>
      <c r="T21" s="604"/>
      <c r="U21" s="604"/>
      <c r="V21" s="601"/>
      <c r="W21" s="601"/>
      <c r="X21" s="601"/>
      <c r="Y21" s="601"/>
      <c r="Z21" s="146"/>
      <c r="AA21" s="146"/>
    </row>
    <row r="22" spans="1:27" s="126" customFormat="1" ht="25.5" customHeight="1">
      <c r="A22" s="827" t="s">
        <v>87</v>
      </c>
      <c r="B22" s="829">
        <v>1110</v>
      </c>
      <c r="C22" s="829">
        <v>170359</v>
      </c>
      <c r="D22" s="829">
        <v>1250</v>
      </c>
      <c r="E22" s="829">
        <v>557</v>
      </c>
      <c r="F22" s="829">
        <v>85290</v>
      </c>
      <c r="G22" s="829">
        <v>712</v>
      </c>
      <c r="H22" s="829">
        <v>553</v>
      </c>
      <c r="I22" s="829">
        <v>85069</v>
      </c>
      <c r="J22" s="829">
        <v>538</v>
      </c>
      <c r="K22" s="829">
        <v>1575</v>
      </c>
      <c r="L22" s="829">
        <v>229127</v>
      </c>
      <c r="M22" s="829">
        <v>1882</v>
      </c>
      <c r="N22" s="829">
        <v>789</v>
      </c>
      <c r="O22" s="829">
        <v>117860</v>
      </c>
      <c r="P22" s="829">
        <v>1057</v>
      </c>
      <c r="Q22" s="829">
        <v>786</v>
      </c>
      <c r="R22" s="829">
        <v>111267</v>
      </c>
      <c r="S22" s="829">
        <v>825</v>
      </c>
      <c r="T22" s="604"/>
      <c r="U22" s="604"/>
      <c r="V22" s="146"/>
      <c r="W22" s="146"/>
      <c r="X22" s="146"/>
      <c r="Y22" s="146"/>
      <c r="Z22" s="146"/>
      <c r="AA22" s="146"/>
    </row>
    <row r="23" spans="1:27" s="126" customFormat="1" ht="25.5" customHeight="1">
      <c r="A23" s="827" t="s">
        <v>88</v>
      </c>
      <c r="B23" s="829">
        <v>1058</v>
      </c>
      <c r="C23" s="829">
        <v>170783</v>
      </c>
      <c r="D23" s="829">
        <v>1271</v>
      </c>
      <c r="E23" s="829">
        <v>530</v>
      </c>
      <c r="F23" s="829">
        <v>84788</v>
      </c>
      <c r="G23" s="829">
        <v>671</v>
      </c>
      <c r="H23" s="829">
        <v>528</v>
      </c>
      <c r="I23" s="829">
        <v>85995</v>
      </c>
      <c r="J23" s="829">
        <v>600</v>
      </c>
      <c r="K23" s="829">
        <v>1578</v>
      </c>
      <c r="L23" s="829">
        <v>218058</v>
      </c>
      <c r="M23" s="829">
        <v>1669</v>
      </c>
      <c r="N23" s="829">
        <v>789</v>
      </c>
      <c r="O23" s="829">
        <v>112016</v>
      </c>
      <c r="P23" s="829">
        <v>928</v>
      </c>
      <c r="Q23" s="829">
        <v>789</v>
      </c>
      <c r="R23" s="829">
        <v>106042</v>
      </c>
      <c r="S23" s="829">
        <v>741</v>
      </c>
      <c r="T23" s="604"/>
      <c r="U23" s="604"/>
      <c r="V23" s="146"/>
      <c r="W23" s="146"/>
      <c r="X23" s="146"/>
      <c r="Y23" s="146"/>
      <c r="Z23" s="146"/>
      <c r="AA23" s="146"/>
    </row>
    <row r="24" spans="1:27" s="126" customFormat="1" ht="25.5" customHeight="1">
      <c r="A24" s="827" t="s">
        <v>89</v>
      </c>
      <c r="B24" s="829">
        <v>1149</v>
      </c>
      <c r="C24" s="829">
        <v>181557</v>
      </c>
      <c r="D24" s="829">
        <v>1284</v>
      </c>
      <c r="E24" s="829">
        <v>577</v>
      </c>
      <c r="F24" s="829">
        <v>89912</v>
      </c>
      <c r="G24" s="829">
        <v>637</v>
      </c>
      <c r="H24" s="829">
        <v>572</v>
      </c>
      <c r="I24" s="829">
        <v>91645</v>
      </c>
      <c r="J24" s="829">
        <v>647</v>
      </c>
      <c r="K24" s="829">
        <v>1764</v>
      </c>
      <c r="L24" s="829">
        <v>230700</v>
      </c>
      <c r="M24" s="829">
        <v>1673</v>
      </c>
      <c r="N24" s="829">
        <v>880</v>
      </c>
      <c r="O24" s="829">
        <v>112832</v>
      </c>
      <c r="P24" s="829">
        <v>916</v>
      </c>
      <c r="Q24" s="829">
        <v>884</v>
      </c>
      <c r="R24" s="829">
        <v>117868</v>
      </c>
      <c r="S24" s="829">
        <v>757</v>
      </c>
      <c r="T24" s="604"/>
      <c r="U24" s="604"/>
      <c r="V24" s="146"/>
      <c r="W24" s="146"/>
      <c r="X24" s="146"/>
      <c r="Y24" s="146"/>
      <c r="Z24" s="146"/>
      <c r="AA24" s="146"/>
    </row>
    <row r="25" spans="1:27" s="126" customFormat="1" ht="25.5" customHeight="1">
      <c r="A25" s="827" t="s">
        <v>90</v>
      </c>
      <c r="B25" s="829">
        <v>1102</v>
      </c>
      <c r="C25" s="829">
        <v>178754</v>
      </c>
      <c r="D25" s="829">
        <v>1165</v>
      </c>
      <c r="E25" s="829">
        <v>551</v>
      </c>
      <c r="F25" s="829">
        <v>89088</v>
      </c>
      <c r="G25" s="829">
        <v>555</v>
      </c>
      <c r="H25" s="829">
        <v>551</v>
      </c>
      <c r="I25" s="829">
        <v>89666</v>
      </c>
      <c r="J25" s="829">
        <v>610</v>
      </c>
      <c r="K25" s="829">
        <v>1778</v>
      </c>
      <c r="L25" s="829">
        <v>248202</v>
      </c>
      <c r="M25" s="829">
        <v>1745</v>
      </c>
      <c r="N25" s="829">
        <v>889</v>
      </c>
      <c r="O25" s="829">
        <v>123918</v>
      </c>
      <c r="P25" s="829">
        <v>949</v>
      </c>
      <c r="Q25" s="829">
        <v>889</v>
      </c>
      <c r="R25" s="829">
        <v>124284</v>
      </c>
      <c r="S25" s="829">
        <v>796</v>
      </c>
      <c r="T25" s="604"/>
      <c r="U25" s="604"/>
      <c r="V25" s="146"/>
      <c r="W25" s="146"/>
      <c r="X25" s="146"/>
      <c r="Y25" s="146"/>
      <c r="Z25" s="146"/>
      <c r="AA25" s="146"/>
    </row>
    <row r="26" spans="1:27" s="126" customFormat="1" ht="25.5" customHeight="1">
      <c r="A26" s="827" t="s">
        <v>91</v>
      </c>
      <c r="B26" s="829">
        <v>1125</v>
      </c>
      <c r="C26" s="829">
        <v>172101</v>
      </c>
      <c r="D26" s="829">
        <v>1207</v>
      </c>
      <c r="E26" s="829">
        <v>564</v>
      </c>
      <c r="F26" s="829">
        <v>83444</v>
      </c>
      <c r="G26" s="829">
        <v>548</v>
      </c>
      <c r="H26" s="829">
        <v>561</v>
      </c>
      <c r="I26" s="829">
        <v>88657</v>
      </c>
      <c r="J26" s="829">
        <v>659</v>
      </c>
      <c r="K26" s="829">
        <v>1854</v>
      </c>
      <c r="L26" s="829">
        <v>259983</v>
      </c>
      <c r="M26" s="829">
        <v>1817</v>
      </c>
      <c r="N26" s="829">
        <v>927</v>
      </c>
      <c r="O26" s="829">
        <v>128591</v>
      </c>
      <c r="P26" s="829">
        <v>959</v>
      </c>
      <c r="Q26" s="829">
        <v>927</v>
      </c>
      <c r="R26" s="829">
        <v>131392</v>
      </c>
      <c r="S26" s="829">
        <v>858</v>
      </c>
      <c r="T26" s="604"/>
      <c r="U26" s="604"/>
      <c r="V26" s="146"/>
      <c r="W26" s="146"/>
      <c r="X26" s="146"/>
      <c r="Y26" s="146"/>
      <c r="Z26" s="146"/>
      <c r="AA26" s="146"/>
    </row>
    <row r="27" spans="1:27" s="126" customFormat="1" ht="25.5" customHeight="1">
      <c r="A27" s="827" t="s">
        <v>92</v>
      </c>
      <c r="B27" s="829">
        <v>1193</v>
      </c>
      <c r="C27" s="829">
        <v>191096</v>
      </c>
      <c r="D27" s="829">
        <v>1316</v>
      </c>
      <c r="E27" s="829">
        <v>596</v>
      </c>
      <c r="F27" s="829">
        <v>96150</v>
      </c>
      <c r="G27" s="829">
        <v>675</v>
      </c>
      <c r="H27" s="829">
        <v>597</v>
      </c>
      <c r="I27" s="829">
        <v>94946</v>
      </c>
      <c r="J27" s="829">
        <v>641</v>
      </c>
      <c r="K27" s="829">
        <v>1758</v>
      </c>
      <c r="L27" s="829">
        <v>229960</v>
      </c>
      <c r="M27" s="829">
        <v>1784</v>
      </c>
      <c r="N27" s="829">
        <v>879</v>
      </c>
      <c r="O27" s="829">
        <v>119380</v>
      </c>
      <c r="P27" s="829">
        <v>993</v>
      </c>
      <c r="Q27" s="829">
        <v>879</v>
      </c>
      <c r="R27" s="829">
        <v>110580</v>
      </c>
      <c r="S27" s="829">
        <v>791</v>
      </c>
      <c r="T27" s="604"/>
      <c r="U27" s="604"/>
      <c r="V27" s="146"/>
      <c r="W27" s="146"/>
      <c r="X27" s="146"/>
      <c r="Y27" s="146"/>
      <c r="Z27" s="146"/>
      <c r="AA27" s="146"/>
    </row>
    <row r="28" spans="1:27" s="126" customFormat="1" ht="25.5" customHeight="1">
      <c r="A28" s="827" t="s">
        <v>93</v>
      </c>
      <c r="B28" s="829">
        <v>1101</v>
      </c>
      <c r="C28" s="829">
        <v>155385</v>
      </c>
      <c r="D28" s="829">
        <v>1029</v>
      </c>
      <c r="E28" s="829">
        <v>550</v>
      </c>
      <c r="F28" s="829">
        <v>77450</v>
      </c>
      <c r="G28" s="829">
        <v>538</v>
      </c>
      <c r="H28" s="829">
        <v>551</v>
      </c>
      <c r="I28" s="829">
        <v>77935</v>
      </c>
      <c r="J28" s="829">
        <v>491</v>
      </c>
      <c r="K28" s="829">
        <v>1185</v>
      </c>
      <c r="L28" s="829">
        <v>152842</v>
      </c>
      <c r="M28" s="829">
        <v>1169</v>
      </c>
      <c r="N28" s="829">
        <v>594</v>
      </c>
      <c r="O28" s="829">
        <v>76914</v>
      </c>
      <c r="P28" s="829">
        <v>619</v>
      </c>
      <c r="Q28" s="829">
        <v>591</v>
      </c>
      <c r="R28" s="829">
        <v>75928</v>
      </c>
      <c r="S28" s="829">
        <v>550</v>
      </c>
      <c r="T28" s="604"/>
      <c r="U28" s="604"/>
      <c r="V28" s="146"/>
      <c r="W28" s="146"/>
      <c r="X28" s="146"/>
      <c r="Y28" s="146"/>
      <c r="Z28" s="146"/>
      <c r="AA28" s="146"/>
    </row>
    <row r="29" spans="1:27" s="126" customFormat="1" ht="25.5" customHeight="1">
      <c r="A29" s="827" t="s">
        <v>94</v>
      </c>
      <c r="B29" s="829">
        <v>1144</v>
      </c>
      <c r="C29" s="829">
        <v>187840</v>
      </c>
      <c r="D29" s="829">
        <v>1036</v>
      </c>
      <c r="E29" s="829">
        <v>571</v>
      </c>
      <c r="F29" s="829">
        <v>93515</v>
      </c>
      <c r="G29" s="829">
        <v>550</v>
      </c>
      <c r="H29" s="829">
        <v>573</v>
      </c>
      <c r="I29" s="829">
        <v>94325</v>
      </c>
      <c r="J29" s="829">
        <v>486</v>
      </c>
      <c r="K29" s="829">
        <v>1240</v>
      </c>
      <c r="L29" s="829">
        <v>174027</v>
      </c>
      <c r="M29" s="829">
        <v>1381</v>
      </c>
      <c r="N29" s="829">
        <v>620</v>
      </c>
      <c r="O29" s="829">
        <v>87858</v>
      </c>
      <c r="P29" s="829">
        <v>727</v>
      </c>
      <c r="Q29" s="829">
        <v>620</v>
      </c>
      <c r="R29" s="829">
        <v>86169</v>
      </c>
      <c r="S29" s="829">
        <v>654</v>
      </c>
      <c r="T29" s="604"/>
      <c r="U29" s="604"/>
      <c r="V29" s="146"/>
      <c r="W29" s="146"/>
      <c r="X29" s="146"/>
      <c r="Y29" s="146"/>
      <c r="Z29" s="146"/>
      <c r="AA29" s="146"/>
    </row>
    <row r="30" spans="1:27" s="126" customFormat="1" ht="25.5" customHeight="1">
      <c r="A30" s="827" t="s">
        <v>95</v>
      </c>
      <c r="B30" s="829">
        <v>1035</v>
      </c>
      <c r="C30" s="829">
        <v>177328</v>
      </c>
      <c r="D30" s="829">
        <v>1032</v>
      </c>
      <c r="E30" s="829">
        <v>518</v>
      </c>
      <c r="F30" s="829">
        <v>89027</v>
      </c>
      <c r="G30" s="829">
        <v>546</v>
      </c>
      <c r="H30" s="829">
        <v>517</v>
      </c>
      <c r="I30" s="829">
        <v>88301</v>
      </c>
      <c r="J30" s="829">
        <v>486</v>
      </c>
      <c r="K30" s="829">
        <v>1124</v>
      </c>
      <c r="L30" s="829">
        <v>158202</v>
      </c>
      <c r="M30" s="829">
        <v>1299</v>
      </c>
      <c r="N30" s="829">
        <v>561</v>
      </c>
      <c r="O30" s="829">
        <v>77474</v>
      </c>
      <c r="P30" s="829">
        <v>674</v>
      </c>
      <c r="Q30" s="829">
        <v>563</v>
      </c>
      <c r="R30" s="829">
        <v>80728</v>
      </c>
      <c r="S30" s="829">
        <v>625</v>
      </c>
      <c r="T30" s="604"/>
      <c r="U30" s="604"/>
      <c r="V30" s="146"/>
      <c r="W30" s="146"/>
      <c r="X30" s="146"/>
      <c r="Y30" s="146"/>
      <c r="Z30" s="146"/>
      <c r="AA30" s="146"/>
    </row>
    <row r="31" spans="1:27" s="161" customFormat="1" ht="25.5" customHeight="1">
      <c r="A31" s="830" t="s">
        <v>96</v>
      </c>
      <c r="B31" s="831">
        <v>1068</v>
      </c>
      <c r="C31" s="832">
        <v>170021</v>
      </c>
      <c r="D31" s="832">
        <v>1026</v>
      </c>
      <c r="E31" s="832">
        <v>534</v>
      </c>
      <c r="F31" s="832">
        <v>84017</v>
      </c>
      <c r="G31" s="832">
        <v>551</v>
      </c>
      <c r="H31" s="832">
        <v>534</v>
      </c>
      <c r="I31" s="832">
        <v>86004</v>
      </c>
      <c r="J31" s="832">
        <v>475</v>
      </c>
      <c r="K31" s="832">
        <v>1110</v>
      </c>
      <c r="L31" s="832">
        <v>165665</v>
      </c>
      <c r="M31" s="832">
        <v>1467</v>
      </c>
      <c r="N31" s="832">
        <v>555</v>
      </c>
      <c r="O31" s="832">
        <v>81803</v>
      </c>
      <c r="P31" s="832">
        <v>761</v>
      </c>
      <c r="Q31" s="832">
        <v>555</v>
      </c>
      <c r="R31" s="832">
        <v>83862</v>
      </c>
      <c r="S31" s="832">
        <v>706</v>
      </c>
      <c r="T31" s="604"/>
      <c r="U31" s="604"/>
      <c r="V31" s="228"/>
      <c r="W31" s="228"/>
      <c r="X31" s="228"/>
      <c r="Y31" s="228"/>
      <c r="Z31" s="228"/>
      <c r="AA31" s="228"/>
    </row>
    <row r="32" spans="1:27" s="161" customFormat="1" ht="13.5">
      <c r="A32" s="160" t="s">
        <v>582</v>
      </c>
      <c r="B32" s="163"/>
      <c r="C32" s="34"/>
      <c r="D32" s="228"/>
      <c r="E32" s="228"/>
      <c r="F32" s="228"/>
      <c r="G32" s="228"/>
      <c r="H32" s="228"/>
      <c r="I32" s="228"/>
      <c r="J32" s="229"/>
      <c r="K32" s="229"/>
      <c r="L32" s="228"/>
      <c r="M32" s="228"/>
      <c r="N32" s="228"/>
      <c r="O32" s="228"/>
      <c r="P32" s="229"/>
      <c r="Q32" s="229"/>
      <c r="R32" s="228"/>
      <c r="S32" s="229"/>
      <c r="T32" s="228"/>
      <c r="U32" s="228"/>
      <c r="V32" s="228"/>
      <c r="W32" s="228"/>
      <c r="X32" s="228"/>
      <c r="Y32" s="228"/>
      <c r="Z32" s="228"/>
      <c r="AA32" s="228"/>
    </row>
    <row r="33" spans="1:19" ht="13.5">
      <c r="A33" s="160" t="s">
        <v>583</v>
      </c>
      <c r="B33" s="163"/>
      <c r="C33" s="228"/>
      <c r="D33" s="228"/>
      <c r="E33" s="228"/>
      <c r="F33" s="228"/>
      <c r="G33" s="228"/>
      <c r="H33" s="228"/>
      <c r="I33" s="228"/>
      <c r="J33" s="228"/>
      <c r="K33" s="228"/>
      <c r="L33" s="228"/>
      <c r="M33" s="228"/>
      <c r="N33" s="228"/>
      <c r="O33" s="228"/>
      <c r="P33" s="228"/>
      <c r="Q33" s="228"/>
      <c r="R33" s="228"/>
      <c r="S33" s="228"/>
    </row>
    <row r="34" spans="1:19" ht="13.5">
      <c r="A34" s="160"/>
      <c r="B34" s="417"/>
      <c r="C34" s="342"/>
      <c r="D34" s="342"/>
      <c r="E34" s="342"/>
      <c r="F34" s="342"/>
      <c r="G34" s="418"/>
      <c r="H34" s="418"/>
      <c r="I34" s="342"/>
      <c r="J34" s="342"/>
      <c r="K34" s="342"/>
      <c r="L34" s="342"/>
      <c r="M34" s="342"/>
      <c r="N34" s="342"/>
      <c r="O34" s="342"/>
      <c r="P34" s="418"/>
      <c r="Q34" s="418"/>
      <c r="R34" s="342"/>
      <c r="S34" s="342"/>
    </row>
    <row r="35" spans="1:19" ht="13.5">
      <c r="A35" s="162"/>
      <c r="B35" s="417"/>
      <c r="C35" s="162"/>
      <c r="D35" s="419" t="s">
        <v>9</v>
      </c>
      <c r="E35" s="419"/>
      <c r="F35" s="162"/>
      <c r="G35" s="162"/>
      <c r="H35" s="162"/>
      <c r="I35" s="162"/>
      <c r="J35" s="162"/>
      <c r="K35" s="162"/>
      <c r="L35" s="162"/>
      <c r="M35" s="162"/>
      <c r="N35" s="162"/>
      <c r="O35" s="162"/>
      <c r="P35" s="162"/>
      <c r="Q35" s="162"/>
      <c r="R35" s="162"/>
      <c r="S35" s="162"/>
    </row>
  </sheetData>
  <sheetProtection/>
  <mergeCells count="10">
    <mergeCell ref="A2:E2"/>
    <mergeCell ref="A5:A7"/>
    <mergeCell ref="B5:J5"/>
    <mergeCell ref="K5:S5"/>
    <mergeCell ref="B6:D6"/>
    <mergeCell ref="E6:G6"/>
    <mergeCell ref="H6:J6"/>
    <mergeCell ref="K6:M6"/>
    <mergeCell ref="N6:P6"/>
    <mergeCell ref="Q6:S6"/>
  </mergeCells>
  <printOptions/>
  <pageMargins left="0.15748031496062992" right="0.15748031496062992" top="0.6299212598425197" bottom="0.35433070866141736" header="0.6692913385826772" footer="0.5118110236220472"/>
  <pageSetup fitToHeight="1" fitToWidth="1" horizontalDpi="300" verticalDpi="300" orientation="landscape" paperSize="9" scale="72" r:id="rId1"/>
</worksheet>
</file>

<file path=xl/worksheets/sheet18.xml><?xml version="1.0" encoding="utf-8"?>
<worksheet xmlns="http://schemas.openxmlformats.org/spreadsheetml/2006/main" xmlns:r="http://schemas.openxmlformats.org/officeDocument/2006/relationships">
  <dimension ref="A2:M18"/>
  <sheetViews>
    <sheetView zoomScalePageLayoutView="0" workbookViewId="0" topLeftCell="A1">
      <selection activeCell="F26" sqref="F26"/>
    </sheetView>
  </sheetViews>
  <sheetFormatPr defaultColWidth="8.77734375" defaultRowHeight="13.5"/>
  <cols>
    <col min="1" max="1" width="8.77734375" style="9" customWidth="1"/>
    <col min="2" max="11" width="10.77734375" style="9" customWidth="1"/>
    <col min="12" max="16384" width="8.77734375" style="9" customWidth="1"/>
  </cols>
  <sheetData>
    <row r="2" spans="1:11" s="6" customFormat="1" ht="18.75" customHeight="1">
      <c r="A2" s="420" t="s">
        <v>725</v>
      </c>
      <c r="C2" s="420"/>
      <c r="D2" s="421"/>
      <c r="E2" s="421"/>
      <c r="F2" s="421"/>
      <c r="G2" s="421"/>
      <c r="H2" s="421"/>
      <c r="I2" s="421"/>
      <c r="J2" s="421"/>
      <c r="K2" s="421"/>
    </row>
    <row r="3" spans="1:11" s="6" customFormat="1" ht="18" customHeight="1">
      <c r="A3" s="421"/>
      <c r="B3" s="421"/>
      <c r="C3" s="421"/>
      <c r="D3" s="421"/>
      <c r="E3" s="421"/>
      <c r="F3" s="421"/>
      <c r="G3" s="421"/>
      <c r="H3" s="421"/>
      <c r="I3" s="421"/>
      <c r="J3" s="421"/>
      <c r="K3" s="421"/>
    </row>
    <row r="4" spans="1:11" s="126" customFormat="1" ht="19.5" customHeight="1">
      <c r="A4" s="422" t="s">
        <v>584</v>
      </c>
      <c r="B4" s="118"/>
      <c r="C4" s="118"/>
      <c r="D4" s="118"/>
      <c r="E4" s="118"/>
      <c r="F4" s="118"/>
      <c r="G4" s="118"/>
      <c r="H4" s="118"/>
      <c r="I4" s="118"/>
      <c r="J4" s="118"/>
      <c r="K4" s="118"/>
    </row>
    <row r="5" spans="1:11" s="126" customFormat="1" ht="20.25" customHeight="1">
      <c r="A5" s="1025" t="s">
        <v>287</v>
      </c>
      <c r="B5" s="1015" t="s">
        <v>10</v>
      </c>
      <c r="C5" s="1103" t="s">
        <v>865</v>
      </c>
      <c r="D5" s="1104"/>
      <c r="E5" s="1104"/>
      <c r="F5" s="1104"/>
      <c r="G5" s="1104"/>
      <c r="H5" s="1103" t="s">
        <v>866</v>
      </c>
      <c r="I5" s="1104"/>
      <c r="J5" s="1104"/>
      <c r="K5" s="1105"/>
    </row>
    <row r="6" spans="1:11" s="126" customFormat="1" ht="20.25" customHeight="1">
      <c r="A6" s="1025"/>
      <c r="B6" s="1015"/>
      <c r="C6" s="73" t="s">
        <v>9</v>
      </c>
      <c r="D6" s="65" t="s">
        <v>17</v>
      </c>
      <c r="E6" s="65" t="s">
        <v>18</v>
      </c>
      <c r="F6" s="65" t="s">
        <v>19</v>
      </c>
      <c r="G6" s="65" t="s">
        <v>16</v>
      </c>
      <c r="H6" s="73" t="s">
        <v>9</v>
      </c>
      <c r="I6" s="65" t="s">
        <v>20</v>
      </c>
      <c r="J6" s="65" t="s">
        <v>21</v>
      </c>
      <c r="K6" s="71" t="s">
        <v>22</v>
      </c>
    </row>
    <row r="7" spans="1:11" s="126" customFormat="1" ht="26.25" customHeight="1">
      <c r="A7" s="66" t="s">
        <v>242</v>
      </c>
      <c r="B7" s="63">
        <v>1650501</v>
      </c>
      <c r="C7" s="63">
        <v>1009703</v>
      </c>
      <c r="D7" s="63">
        <v>88825</v>
      </c>
      <c r="E7" s="63">
        <v>906495</v>
      </c>
      <c r="F7" s="63">
        <v>60</v>
      </c>
      <c r="G7" s="63">
        <v>14323</v>
      </c>
      <c r="H7" s="63">
        <v>640798</v>
      </c>
      <c r="I7" s="63">
        <v>528939</v>
      </c>
      <c r="J7" s="63">
        <v>17274</v>
      </c>
      <c r="K7" s="63">
        <v>94585</v>
      </c>
    </row>
    <row r="8" spans="1:11" s="126" customFormat="1" ht="26.25" customHeight="1">
      <c r="A8" s="66" t="s">
        <v>245</v>
      </c>
      <c r="B8" s="63">
        <v>1677969</v>
      </c>
      <c r="C8" s="63">
        <v>1029915</v>
      </c>
      <c r="D8" s="63">
        <v>91278</v>
      </c>
      <c r="E8" s="63">
        <v>923912</v>
      </c>
      <c r="F8" s="63">
        <v>60</v>
      </c>
      <c r="G8" s="63">
        <v>14665</v>
      </c>
      <c r="H8" s="63">
        <v>648054</v>
      </c>
      <c r="I8" s="63">
        <v>536096</v>
      </c>
      <c r="J8" s="63">
        <v>17924</v>
      </c>
      <c r="K8" s="63">
        <v>94034</v>
      </c>
    </row>
    <row r="9" spans="1:11" s="126" customFormat="1" ht="26.25" customHeight="1">
      <c r="A9" s="66" t="s">
        <v>248</v>
      </c>
      <c r="B9" s="63">
        <v>1725879</v>
      </c>
      <c r="C9" s="63">
        <v>1058172</v>
      </c>
      <c r="D9" s="63">
        <v>93679</v>
      </c>
      <c r="E9" s="63">
        <v>949529</v>
      </c>
      <c r="F9" s="63">
        <v>57</v>
      </c>
      <c r="G9" s="63">
        <v>14907</v>
      </c>
      <c r="H9" s="63">
        <v>667707</v>
      </c>
      <c r="I9" s="63">
        <v>555433</v>
      </c>
      <c r="J9" s="63">
        <v>18546</v>
      </c>
      <c r="K9" s="63">
        <v>93728</v>
      </c>
    </row>
    <row r="10" spans="1:11" s="126" customFormat="1" ht="26.25" customHeight="1">
      <c r="A10" s="66" t="s">
        <v>260</v>
      </c>
      <c r="B10" s="63">
        <v>1777229</v>
      </c>
      <c r="C10" s="63">
        <v>1084966</v>
      </c>
      <c r="D10" s="63">
        <v>95310</v>
      </c>
      <c r="E10" s="63">
        <v>974324</v>
      </c>
      <c r="F10" s="63">
        <v>53</v>
      </c>
      <c r="G10" s="63">
        <v>15279</v>
      </c>
      <c r="H10" s="63">
        <v>692263</v>
      </c>
      <c r="I10" s="63">
        <v>578727</v>
      </c>
      <c r="J10" s="63">
        <v>19392</v>
      </c>
      <c r="K10" s="63">
        <v>94144</v>
      </c>
    </row>
    <row r="11" spans="1:11" s="126" customFormat="1" ht="26.25" customHeight="1">
      <c r="A11" s="66" t="s">
        <v>370</v>
      </c>
      <c r="B11" s="63">
        <v>1805415</v>
      </c>
      <c r="C11" s="63">
        <v>1100573</v>
      </c>
      <c r="D11" s="63">
        <v>97432</v>
      </c>
      <c r="E11" s="63">
        <v>987449</v>
      </c>
      <c r="F11" s="63">
        <v>47</v>
      </c>
      <c r="G11" s="63">
        <v>15645</v>
      </c>
      <c r="H11" s="63">
        <v>704842</v>
      </c>
      <c r="I11" s="63">
        <v>590607</v>
      </c>
      <c r="J11" s="63">
        <v>20326</v>
      </c>
      <c r="K11" s="63">
        <v>93909</v>
      </c>
    </row>
    <row r="12" spans="1:13" s="126" customFormat="1" ht="26.25" customHeight="1">
      <c r="A12" s="423" t="s">
        <v>369</v>
      </c>
      <c r="B12" s="63">
        <f>SUM(C12+H12)</f>
        <v>1836172</v>
      </c>
      <c r="C12" s="63">
        <f>SUM(D12:G12)</f>
        <v>1116945</v>
      </c>
      <c r="D12" s="63">
        <v>99481</v>
      </c>
      <c r="E12" s="63">
        <v>1001514</v>
      </c>
      <c r="F12" s="63">
        <v>44</v>
      </c>
      <c r="G12" s="63">
        <v>15906</v>
      </c>
      <c r="H12" s="63">
        <f>SUM(I12:K12)</f>
        <v>719227</v>
      </c>
      <c r="I12" s="63">
        <v>604733</v>
      </c>
      <c r="J12" s="63">
        <v>21301</v>
      </c>
      <c r="K12" s="63">
        <v>93193</v>
      </c>
      <c r="L12" s="231"/>
      <c r="M12" s="231"/>
    </row>
    <row r="13" spans="1:11" s="126" customFormat="1" ht="26.25" customHeight="1">
      <c r="A13" s="424" t="s">
        <v>448</v>
      </c>
      <c r="B13" s="238">
        <f>SUM(C13+H13)</f>
        <v>1874805</v>
      </c>
      <c r="C13" s="63">
        <f>SUM(D13:G13)</f>
        <v>1137958</v>
      </c>
      <c r="D13" s="63">
        <v>101828</v>
      </c>
      <c r="E13" s="63">
        <v>1019730</v>
      </c>
      <c r="F13" s="63">
        <v>43</v>
      </c>
      <c r="G13" s="63">
        <v>16357</v>
      </c>
      <c r="H13" s="63">
        <v>736847</v>
      </c>
      <c r="I13" s="63">
        <v>621981</v>
      </c>
      <c r="J13" s="63">
        <v>22320</v>
      </c>
      <c r="K13" s="63">
        <v>92546</v>
      </c>
    </row>
    <row r="14" spans="1:11" s="146" customFormat="1" ht="26.25" customHeight="1">
      <c r="A14" s="197" t="s">
        <v>463</v>
      </c>
      <c r="B14" s="63">
        <v>1922554</v>
      </c>
      <c r="C14" s="63">
        <v>1158167</v>
      </c>
      <c r="D14" s="63">
        <v>104096</v>
      </c>
      <c r="E14" s="63">
        <v>1037068</v>
      </c>
      <c r="F14" s="63">
        <v>43</v>
      </c>
      <c r="G14" s="63">
        <v>16960</v>
      </c>
      <c r="H14" s="63">
        <v>764387</v>
      </c>
      <c r="I14" s="63">
        <v>649141</v>
      </c>
      <c r="J14" s="63">
        <v>23436</v>
      </c>
      <c r="K14" s="63">
        <v>91810</v>
      </c>
    </row>
    <row r="15" spans="1:11" s="146" customFormat="1" ht="26.25" customHeight="1">
      <c r="A15" s="197" t="s">
        <v>492</v>
      </c>
      <c r="B15" s="63">
        <f>SUM(C15+H15)</f>
        <v>1940281</v>
      </c>
      <c r="C15" s="63">
        <f>SUM(D15:G15)</f>
        <v>1166059</v>
      </c>
      <c r="D15" s="63">
        <v>106121</v>
      </c>
      <c r="E15" s="63">
        <v>1042315</v>
      </c>
      <c r="F15" s="63">
        <v>39</v>
      </c>
      <c r="G15" s="63">
        <v>17584</v>
      </c>
      <c r="H15" s="63">
        <f>I15+J15+K15</f>
        <v>774222</v>
      </c>
      <c r="I15" s="63">
        <v>658586</v>
      </c>
      <c r="J15" s="63">
        <v>24697</v>
      </c>
      <c r="K15" s="63">
        <v>90939</v>
      </c>
    </row>
    <row r="16" spans="1:13" s="63" customFormat="1" ht="26.25" customHeight="1">
      <c r="A16" s="699" t="s">
        <v>614</v>
      </c>
      <c r="B16" s="700">
        <v>1959903</v>
      </c>
      <c r="C16" s="700">
        <v>1174900</v>
      </c>
      <c r="D16" s="700">
        <v>108117</v>
      </c>
      <c r="E16" s="700">
        <v>1048450</v>
      </c>
      <c r="F16" s="700">
        <v>39</v>
      </c>
      <c r="G16" s="700">
        <v>18294</v>
      </c>
      <c r="H16" s="700">
        <v>785003</v>
      </c>
      <c r="I16" s="700">
        <v>669201</v>
      </c>
      <c r="J16" s="700">
        <v>25891</v>
      </c>
      <c r="K16" s="700">
        <v>89911</v>
      </c>
      <c r="L16" s="701"/>
      <c r="M16" s="701"/>
    </row>
    <row r="17" spans="1:13" s="63" customFormat="1" ht="26.25" customHeight="1">
      <c r="A17" s="833" t="s">
        <v>755</v>
      </c>
      <c r="B17" s="834">
        <v>1965442</v>
      </c>
      <c r="C17" s="834">
        <v>1174646</v>
      </c>
      <c r="D17" s="834">
        <v>109425</v>
      </c>
      <c r="E17" s="834">
        <v>1046375</v>
      </c>
      <c r="F17" s="834">
        <v>33</v>
      </c>
      <c r="G17" s="834">
        <v>18813</v>
      </c>
      <c r="H17" s="834">
        <v>790796</v>
      </c>
      <c r="I17" s="834">
        <v>675781</v>
      </c>
      <c r="J17" s="834">
        <v>27130</v>
      </c>
      <c r="K17" s="834">
        <v>87885</v>
      </c>
      <c r="L17" s="698"/>
      <c r="M17" s="698"/>
    </row>
    <row r="18" spans="1:11" ht="13.5">
      <c r="A18" s="126" t="s">
        <v>585</v>
      </c>
      <c r="B18" s="127"/>
      <c r="C18" s="127"/>
      <c r="D18" s="127"/>
      <c r="E18" s="127"/>
      <c r="F18" s="128"/>
      <c r="G18" s="127"/>
      <c r="H18" s="127"/>
      <c r="I18" s="127"/>
      <c r="J18" s="127"/>
      <c r="K18" s="127"/>
    </row>
  </sheetData>
  <sheetProtection/>
  <mergeCells count="4">
    <mergeCell ref="A5:A6"/>
    <mergeCell ref="B5:B6"/>
    <mergeCell ref="C5:G5"/>
    <mergeCell ref="H5:K5"/>
  </mergeCells>
  <printOptions/>
  <pageMargins left="0.51" right="0.55" top="1.1023622047244095" bottom="0.7480314960629921" header="0.5118110236220472" footer="0.5118110236220472"/>
  <pageSetup horizontalDpi="300" verticalDpi="300" orientation="landscape" paperSize="9" r:id="rId1"/>
  <ignoredErrors>
    <ignoredError sqref="C13" formulaRange="1"/>
  </ignoredErrors>
</worksheet>
</file>

<file path=xl/worksheets/sheet19.xml><?xml version="1.0" encoding="utf-8"?>
<worksheet xmlns="http://schemas.openxmlformats.org/spreadsheetml/2006/main" xmlns:r="http://schemas.openxmlformats.org/officeDocument/2006/relationships">
  <dimension ref="A1:S19"/>
  <sheetViews>
    <sheetView zoomScalePageLayoutView="0" workbookViewId="0" topLeftCell="A1">
      <selection activeCell="B21" sqref="B21"/>
    </sheetView>
  </sheetViews>
  <sheetFormatPr defaultColWidth="8.88671875" defaultRowHeight="13.5"/>
  <cols>
    <col min="1" max="1" width="9.88671875" style="10" customWidth="1"/>
    <col min="2" max="2" width="8.4453125" style="10" customWidth="1"/>
    <col min="3" max="3" width="8.77734375" style="10" customWidth="1"/>
    <col min="4" max="19" width="7.5546875" style="10" customWidth="1"/>
    <col min="20" max="16384" width="8.88671875" style="10" customWidth="1"/>
  </cols>
  <sheetData>
    <row r="1" spans="3:12" s="23" customFormat="1" ht="12.75" customHeight="1">
      <c r="C1" s="24" t="s">
        <v>9</v>
      </c>
      <c r="D1" s="11"/>
      <c r="L1" s="24" t="s">
        <v>9</v>
      </c>
    </row>
    <row r="2" s="23" customFormat="1" ht="25.5" customHeight="1">
      <c r="A2" s="420" t="s">
        <v>726</v>
      </c>
    </row>
    <row r="3" s="23" customFormat="1" ht="12"/>
    <row r="4" spans="1:12" s="180" customFormat="1" ht="30" customHeight="1">
      <c r="A4" s="193" t="s">
        <v>584</v>
      </c>
      <c r="L4" s="193" t="s">
        <v>9</v>
      </c>
    </row>
    <row r="5" spans="1:19" s="180" customFormat="1" ht="20.25" customHeight="1">
      <c r="A5" s="1107" t="s">
        <v>203</v>
      </c>
      <c r="B5" s="1106" t="s">
        <v>204</v>
      </c>
      <c r="C5" s="1106"/>
      <c r="D5" s="1106" t="s">
        <v>205</v>
      </c>
      <c r="E5" s="1106"/>
      <c r="F5" s="1106"/>
      <c r="G5" s="1106"/>
      <c r="H5" s="1106"/>
      <c r="I5" s="1106"/>
      <c r="J5" s="1106"/>
      <c r="K5" s="1106"/>
      <c r="L5" s="1106" t="s">
        <v>206</v>
      </c>
      <c r="M5" s="1106"/>
      <c r="N5" s="1106"/>
      <c r="O5" s="1106"/>
      <c r="P5" s="1106"/>
      <c r="Q5" s="1106"/>
      <c r="R5" s="1106"/>
      <c r="S5" s="1094"/>
    </row>
    <row r="6" spans="1:19" s="180" customFormat="1" ht="21.75" customHeight="1">
      <c r="A6" s="1108"/>
      <c r="B6" s="1106"/>
      <c r="C6" s="1106"/>
      <c r="D6" s="1106" t="s">
        <v>207</v>
      </c>
      <c r="E6" s="1106"/>
      <c r="F6" s="1106" t="s">
        <v>208</v>
      </c>
      <c r="G6" s="1106"/>
      <c r="H6" s="1106" t="s">
        <v>209</v>
      </c>
      <c r="I6" s="1106"/>
      <c r="J6" s="1106" t="s">
        <v>210</v>
      </c>
      <c r="K6" s="1106"/>
      <c r="L6" s="1106" t="s">
        <v>207</v>
      </c>
      <c r="M6" s="1106"/>
      <c r="N6" s="1106" t="s">
        <v>211</v>
      </c>
      <c r="O6" s="1106"/>
      <c r="P6" s="1106" t="s">
        <v>212</v>
      </c>
      <c r="Q6" s="1106"/>
      <c r="R6" s="1106" t="s">
        <v>213</v>
      </c>
      <c r="S6" s="1094"/>
    </row>
    <row r="7" spans="1:19" s="180" customFormat="1" ht="27" customHeight="1">
      <c r="A7" s="1108"/>
      <c r="B7" s="183" t="s">
        <v>14</v>
      </c>
      <c r="C7" s="183" t="s">
        <v>15</v>
      </c>
      <c r="D7" s="183" t="s">
        <v>14</v>
      </c>
      <c r="E7" s="183" t="s">
        <v>15</v>
      </c>
      <c r="F7" s="183" t="s">
        <v>14</v>
      </c>
      <c r="G7" s="183" t="s">
        <v>15</v>
      </c>
      <c r="H7" s="183" t="s">
        <v>14</v>
      </c>
      <c r="I7" s="183" t="s">
        <v>15</v>
      </c>
      <c r="J7" s="183" t="s">
        <v>14</v>
      </c>
      <c r="K7" s="183" t="s">
        <v>15</v>
      </c>
      <c r="L7" s="183" t="s">
        <v>14</v>
      </c>
      <c r="M7" s="183" t="s">
        <v>15</v>
      </c>
      <c r="N7" s="183" t="s">
        <v>14</v>
      </c>
      <c r="O7" s="183" t="s">
        <v>15</v>
      </c>
      <c r="P7" s="183" t="s">
        <v>14</v>
      </c>
      <c r="Q7" s="183" t="s">
        <v>15</v>
      </c>
      <c r="R7" s="183" t="s">
        <v>14</v>
      </c>
      <c r="S7" s="182" t="s">
        <v>15</v>
      </c>
    </row>
    <row r="8" spans="1:19" s="180" customFormat="1" ht="25.5" customHeight="1">
      <c r="A8" s="225" t="s">
        <v>242</v>
      </c>
      <c r="B8" s="181">
        <v>153628</v>
      </c>
      <c r="C8" s="181">
        <v>101300</v>
      </c>
      <c r="D8" s="181">
        <v>94601</v>
      </c>
      <c r="E8" s="181">
        <v>62972</v>
      </c>
      <c r="F8" s="181">
        <v>7208</v>
      </c>
      <c r="G8" s="181">
        <v>2841</v>
      </c>
      <c r="H8" s="181">
        <v>87372</v>
      </c>
      <c r="I8" s="181">
        <v>60117</v>
      </c>
      <c r="J8" s="181">
        <v>21</v>
      </c>
      <c r="K8" s="181">
        <v>14</v>
      </c>
      <c r="L8" s="181">
        <v>59027</v>
      </c>
      <c r="M8" s="181">
        <v>38328</v>
      </c>
      <c r="N8" s="181">
        <v>45721</v>
      </c>
      <c r="O8" s="181">
        <v>31445</v>
      </c>
      <c r="P8" s="181">
        <v>4661</v>
      </c>
      <c r="Q8" s="181">
        <v>823</v>
      </c>
      <c r="R8" s="181">
        <v>8645</v>
      </c>
      <c r="S8" s="181">
        <v>6060</v>
      </c>
    </row>
    <row r="9" spans="1:19" s="180" customFormat="1" ht="25.5" customHeight="1">
      <c r="A9" s="225" t="s">
        <v>245</v>
      </c>
      <c r="B9" s="181">
        <v>136561</v>
      </c>
      <c r="C9" s="181">
        <v>95696</v>
      </c>
      <c r="D9" s="181">
        <v>82815</v>
      </c>
      <c r="E9" s="181">
        <v>58127</v>
      </c>
      <c r="F9" s="181">
        <v>5497</v>
      </c>
      <c r="G9" s="181">
        <v>1766</v>
      </c>
      <c r="H9" s="181">
        <v>77313</v>
      </c>
      <c r="I9" s="181">
        <v>56357</v>
      </c>
      <c r="J9" s="181">
        <v>5</v>
      </c>
      <c r="K9" s="181">
        <v>4</v>
      </c>
      <c r="L9" s="181">
        <v>53746</v>
      </c>
      <c r="M9" s="181">
        <v>37569</v>
      </c>
      <c r="N9" s="181">
        <v>43810</v>
      </c>
      <c r="O9" s="181">
        <v>31725</v>
      </c>
      <c r="P9" s="181">
        <v>2788</v>
      </c>
      <c r="Q9" s="181">
        <v>613</v>
      </c>
      <c r="R9" s="181">
        <v>7148</v>
      </c>
      <c r="S9" s="181">
        <v>5231</v>
      </c>
    </row>
    <row r="10" spans="1:19" s="180" customFormat="1" ht="25.5" customHeight="1">
      <c r="A10" s="225" t="s">
        <v>248</v>
      </c>
      <c r="B10" s="181">
        <v>107126</v>
      </c>
      <c r="C10" s="181">
        <v>79031</v>
      </c>
      <c r="D10" s="181">
        <v>64220</v>
      </c>
      <c r="E10" s="181">
        <v>44902</v>
      </c>
      <c r="F10" s="181">
        <v>7501</v>
      </c>
      <c r="G10" s="181">
        <v>3852</v>
      </c>
      <c r="H10" s="181">
        <v>56400</v>
      </c>
      <c r="I10" s="181">
        <v>40771</v>
      </c>
      <c r="J10" s="363">
        <v>319</v>
      </c>
      <c r="K10" s="363">
        <v>279</v>
      </c>
      <c r="L10" s="181">
        <v>42906</v>
      </c>
      <c r="M10" s="181">
        <v>34129</v>
      </c>
      <c r="N10" s="181">
        <v>35599</v>
      </c>
      <c r="O10" s="181">
        <v>30686</v>
      </c>
      <c r="P10" s="181">
        <v>3562</v>
      </c>
      <c r="Q10" s="181">
        <v>1251</v>
      </c>
      <c r="R10" s="181">
        <v>3745</v>
      </c>
      <c r="S10" s="181">
        <v>2192</v>
      </c>
    </row>
    <row r="11" spans="1:19" s="180" customFormat="1" ht="25.5" customHeight="1">
      <c r="A11" s="225" t="s">
        <v>260</v>
      </c>
      <c r="B11" s="181">
        <v>114709</v>
      </c>
      <c r="C11" s="181">
        <v>77552</v>
      </c>
      <c r="D11" s="181">
        <v>64772</v>
      </c>
      <c r="E11" s="181">
        <v>43206</v>
      </c>
      <c r="F11" s="181">
        <v>6607</v>
      </c>
      <c r="G11" s="181">
        <v>3028</v>
      </c>
      <c r="H11" s="181">
        <v>57745</v>
      </c>
      <c r="I11" s="181">
        <v>39849</v>
      </c>
      <c r="J11" s="363">
        <v>420</v>
      </c>
      <c r="K11" s="363">
        <v>329</v>
      </c>
      <c r="L11" s="181">
        <v>49937</v>
      </c>
      <c r="M11" s="181">
        <v>34346</v>
      </c>
      <c r="N11" s="181">
        <v>42055</v>
      </c>
      <c r="O11" s="181">
        <v>30898</v>
      </c>
      <c r="P11" s="181">
        <v>3859</v>
      </c>
      <c r="Q11" s="181">
        <v>1359</v>
      </c>
      <c r="R11" s="181">
        <v>4023</v>
      </c>
      <c r="S11" s="181">
        <v>2089</v>
      </c>
    </row>
    <row r="12" spans="1:19" s="180" customFormat="1" ht="25.5" customHeight="1">
      <c r="A12" s="225" t="s">
        <v>370</v>
      </c>
      <c r="B12" s="181">
        <v>82763</v>
      </c>
      <c r="C12" s="181">
        <v>53531</v>
      </c>
      <c r="D12" s="181">
        <v>48857</v>
      </c>
      <c r="E12" s="181">
        <v>31058</v>
      </c>
      <c r="F12" s="181">
        <v>7093</v>
      </c>
      <c r="G12" s="181">
        <v>3350</v>
      </c>
      <c r="H12" s="181">
        <v>41388</v>
      </c>
      <c r="I12" s="181">
        <v>27410</v>
      </c>
      <c r="J12" s="363">
        <v>376</v>
      </c>
      <c r="K12" s="363">
        <v>298</v>
      </c>
      <c r="L12" s="181">
        <v>33906</v>
      </c>
      <c r="M12" s="181">
        <v>22473</v>
      </c>
      <c r="N12" s="181">
        <v>26446</v>
      </c>
      <c r="O12" s="181">
        <v>19304</v>
      </c>
      <c r="P12" s="181">
        <v>4317</v>
      </c>
      <c r="Q12" s="181">
        <v>1467</v>
      </c>
      <c r="R12" s="181">
        <v>3143</v>
      </c>
      <c r="S12" s="181">
        <v>1702</v>
      </c>
    </row>
    <row r="13" spans="1:19" s="180" customFormat="1" ht="25.5" customHeight="1">
      <c r="A13" s="225" t="s">
        <v>369</v>
      </c>
      <c r="B13" s="173">
        <f>SUM(D13+L13)</f>
        <v>89686</v>
      </c>
      <c r="C13" s="173">
        <f>SUM(E13+M13)</f>
        <v>56965</v>
      </c>
      <c r="D13" s="173">
        <f>F13+H13+J13</f>
        <v>49174</v>
      </c>
      <c r="E13" s="173">
        <f>G13+I13+K13</f>
        <v>30538</v>
      </c>
      <c r="F13" s="173">
        <v>6934</v>
      </c>
      <c r="G13" s="173">
        <v>3543</v>
      </c>
      <c r="H13" s="173">
        <v>41778</v>
      </c>
      <c r="I13" s="173">
        <v>26647</v>
      </c>
      <c r="J13" s="173">
        <v>462</v>
      </c>
      <c r="K13" s="173">
        <v>348</v>
      </c>
      <c r="L13" s="173">
        <f>SUM(N13+P13+R13)</f>
        <v>40512</v>
      </c>
      <c r="M13" s="173">
        <f>O13+Q13+S13</f>
        <v>26427</v>
      </c>
      <c r="N13" s="173">
        <v>33412</v>
      </c>
      <c r="O13" s="173">
        <v>23377</v>
      </c>
      <c r="P13" s="173">
        <v>4317</v>
      </c>
      <c r="Q13" s="173">
        <v>1665</v>
      </c>
      <c r="R13" s="173">
        <v>2783</v>
      </c>
      <c r="S13" s="173">
        <v>1385</v>
      </c>
    </row>
    <row r="14" spans="1:19" s="194" customFormat="1" ht="25.5" customHeight="1">
      <c r="A14" s="225" t="s">
        <v>448</v>
      </c>
      <c r="B14" s="184">
        <f>SUM(D14+L14)</f>
        <v>94704</v>
      </c>
      <c r="C14" s="173">
        <f>SUM(E14+M14)</f>
        <v>59956</v>
      </c>
      <c r="D14" s="173">
        <f>F14+H14+J14</f>
        <v>50723</v>
      </c>
      <c r="E14" s="173">
        <f>G14+I14+K14</f>
        <v>31202</v>
      </c>
      <c r="F14" s="173">
        <v>7422</v>
      </c>
      <c r="G14" s="173">
        <v>3686</v>
      </c>
      <c r="H14" s="173">
        <v>42680</v>
      </c>
      <c r="I14" s="173">
        <v>27052</v>
      </c>
      <c r="J14" s="173">
        <v>621</v>
      </c>
      <c r="K14" s="173">
        <v>464</v>
      </c>
      <c r="L14" s="173">
        <f>SUM(N14+P14+R14)</f>
        <v>43981</v>
      </c>
      <c r="M14" s="173">
        <f>O14+Q14+S14</f>
        <v>28754</v>
      </c>
      <c r="N14" s="173">
        <v>37214</v>
      </c>
      <c r="O14" s="173">
        <v>25743</v>
      </c>
      <c r="P14" s="173">
        <v>4339</v>
      </c>
      <c r="Q14" s="173">
        <v>1682</v>
      </c>
      <c r="R14" s="173">
        <v>2428</v>
      </c>
      <c r="S14" s="173">
        <v>1329</v>
      </c>
    </row>
    <row r="15" spans="1:19" s="181" customFormat="1" ht="25.5" customHeight="1">
      <c r="A15" s="425" t="s">
        <v>463</v>
      </c>
      <c r="B15" s="173">
        <v>110118</v>
      </c>
      <c r="C15" s="173">
        <v>69734</v>
      </c>
      <c r="D15" s="173">
        <v>52089</v>
      </c>
      <c r="E15" s="173">
        <v>31484</v>
      </c>
      <c r="F15" s="173">
        <v>6978</v>
      </c>
      <c r="G15" s="173">
        <v>3665</v>
      </c>
      <c r="H15" s="173">
        <v>44485</v>
      </c>
      <c r="I15" s="173">
        <v>27344</v>
      </c>
      <c r="J15" s="186">
        <v>626</v>
      </c>
      <c r="K15" s="186">
        <v>475</v>
      </c>
      <c r="L15" s="173">
        <v>58029</v>
      </c>
      <c r="M15" s="173">
        <v>38250</v>
      </c>
      <c r="N15" s="173">
        <v>51663</v>
      </c>
      <c r="O15" s="173">
        <v>35303</v>
      </c>
      <c r="P15" s="173">
        <v>4080</v>
      </c>
      <c r="Q15" s="173">
        <v>1689</v>
      </c>
      <c r="R15" s="173">
        <v>2286</v>
      </c>
      <c r="S15" s="173">
        <v>1258</v>
      </c>
    </row>
    <row r="16" spans="1:19" s="181" customFormat="1" ht="25.5" customHeight="1">
      <c r="A16" s="425" t="s">
        <v>492</v>
      </c>
      <c r="B16" s="173">
        <f>SUM(D16+L16)</f>
        <v>67614</v>
      </c>
      <c r="C16" s="173">
        <f>SUM(E16+M16)</f>
        <v>40164</v>
      </c>
      <c r="D16" s="173">
        <f>F16+H16+J16</f>
        <v>33766</v>
      </c>
      <c r="E16" s="173">
        <f>G16+I16+K16</f>
        <v>19194</v>
      </c>
      <c r="F16" s="173">
        <v>6545</v>
      </c>
      <c r="G16" s="173">
        <v>3391</v>
      </c>
      <c r="H16" s="173">
        <v>26676</v>
      </c>
      <c r="I16" s="173">
        <v>15384</v>
      </c>
      <c r="J16" s="173">
        <v>545</v>
      </c>
      <c r="K16" s="173">
        <v>419</v>
      </c>
      <c r="L16" s="173">
        <f>SUM(N16+P16+R16)</f>
        <v>33848</v>
      </c>
      <c r="M16" s="173">
        <f>SUM(O16+Q16+S16)</f>
        <v>20970</v>
      </c>
      <c r="N16" s="173">
        <v>26527</v>
      </c>
      <c r="O16" s="173">
        <v>17757</v>
      </c>
      <c r="P16" s="173">
        <v>4959</v>
      </c>
      <c r="Q16" s="173">
        <v>1996</v>
      </c>
      <c r="R16" s="173">
        <v>2362</v>
      </c>
      <c r="S16" s="173">
        <v>1217</v>
      </c>
    </row>
    <row r="17" spans="1:19" s="173" customFormat="1" ht="25.5" customHeight="1">
      <c r="A17" s="702" t="s">
        <v>614</v>
      </c>
      <c r="B17" s="703">
        <v>70222</v>
      </c>
      <c r="C17" s="703">
        <v>43045</v>
      </c>
      <c r="D17" s="703">
        <v>35765</v>
      </c>
      <c r="E17" s="703">
        <v>20557</v>
      </c>
      <c r="F17" s="703">
        <v>6168</v>
      </c>
      <c r="G17" s="703">
        <v>3104</v>
      </c>
      <c r="H17" s="703">
        <v>28958</v>
      </c>
      <c r="I17" s="703">
        <v>16920</v>
      </c>
      <c r="J17" s="703">
        <v>639</v>
      </c>
      <c r="K17" s="703">
        <v>533</v>
      </c>
      <c r="L17" s="703">
        <v>34457</v>
      </c>
      <c r="M17" s="703">
        <v>22488</v>
      </c>
      <c r="N17" s="703">
        <v>28655</v>
      </c>
      <c r="O17" s="703">
        <v>19769</v>
      </c>
      <c r="P17" s="703">
        <v>4067</v>
      </c>
      <c r="Q17" s="703">
        <v>1728</v>
      </c>
      <c r="R17" s="703">
        <v>1735</v>
      </c>
      <c r="S17" s="703">
        <v>991</v>
      </c>
    </row>
    <row r="18" spans="1:19" s="173" customFormat="1" ht="25.5" customHeight="1">
      <c r="A18" s="842" t="s">
        <v>756</v>
      </c>
      <c r="B18" s="841">
        <v>80543</v>
      </c>
      <c r="C18" s="841">
        <v>44503</v>
      </c>
      <c r="D18" s="841">
        <v>39401</v>
      </c>
      <c r="E18" s="841">
        <v>19655</v>
      </c>
      <c r="F18" s="841">
        <v>7244</v>
      </c>
      <c r="G18" s="841">
        <v>3059</v>
      </c>
      <c r="H18" s="841">
        <v>31640</v>
      </c>
      <c r="I18" s="841">
        <v>16185</v>
      </c>
      <c r="J18" s="841">
        <v>517</v>
      </c>
      <c r="K18" s="841">
        <v>411</v>
      </c>
      <c r="L18" s="841">
        <v>41142</v>
      </c>
      <c r="M18" s="841">
        <v>24848</v>
      </c>
      <c r="N18" s="841">
        <v>34478</v>
      </c>
      <c r="O18" s="841">
        <v>21898</v>
      </c>
      <c r="P18" s="841">
        <v>4774</v>
      </c>
      <c r="Q18" s="841">
        <v>1857</v>
      </c>
      <c r="R18" s="841">
        <v>1890</v>
      </c>
      <c r="S18" s="841">
        <v>1093</v>
      </c>
    </row>
    <row r="19" spans="1:19" ht="13.5">
      <c r="A19" s="126" t="s">
        <v>585</v>
      </c>
      <c r="B19" s="194"/>
      <c r="C19" s="194"/>
      <c r="D19" s="194"/>
      <c r="E19" s="194"/>
      <c r="F19" s="194"/>
      <c r="G19" s="194"/>
      <c r="H19" s="194"/>
      <c r="I19" s="194"/>
      <c r="J19" s="194"/>
      <c r="K19" s="194"/>
      <c r="L19" s="194"/>
      <c r="M19" s="194"/>
      <c r="N19" s="194"/>
      <c r="O19" s="194"/>
      <c r="P19" s="194"/>
      <c r="Q19" s="192" t="s">
        <v>9</v>
      </c>
      <c r="R19" s="192" t="s">
        <v>11</v>
      </c>
      <c r="S19" s="192" t="s">
        <v>9</v>
      </c>
    </row>
  </sheetData>
  <sheetProtection/>
  <mergeCells count="12">
    <mergeCell ref="A5:A7"/>
    <mergeCell ref="B5:C6"/>
    <mergeCell ref="D5:K5"/>
    <mergeCell ref="L5:S5"/>
    <mergeCell ref="D6:E6"/>
    <mergeCell ref="F6:G6"/>
    <mergeCell ref="H6:I6"/>
    <mergeCell ref="J6:K6"/>
    <mergeCell ref="L6:M6"/>
    <mergeCell ref="N6:O6"/>
    <mergeCell ref="P6:Q6"/>
    <mergeCell ref="R6:S6"/>
  </mergeCells>
  <printOptions/>
  <pageMargins left="0.35" right="0.33" top="0.94" bottom="1" header="0.5" footer="0.5"/>
  <pageSetup horizontalDpi="300" verticalDpi="300" orientation="landscape" paperSize="9" scale="82" r:id="rId1"/>
</worksheet>
</file>

<file path=xl/worksheets/sheet2.xml><?xml version="1.0" encoding="utf-8"?>
<worksheet xmlns="http://schemas.openxmlformats.org/spreadsheetml/2006/main" xmlns:r="http://schemas.openxmlformats.org/officeDocument/2006/relationships">
  <dimension ref="A1:AA32"/>
  <sheetViews>
    <sheetView zoomScalePageLayoutView="0" workbookViewId="0" topLeftCell="A4">
      <selection activeCell="F29" sqref="F29"/>
    </sheetView>
  </sheetViews>
  <sheetFormatPr defaultColWidth="8.88671875" defaultRowHeight="13.5"/>
  <cols>
    <col min="1" max="1" width="10.99609375" style="396" customWidth="1"/>
    <col min="2" max="2" width="10.21484375" style="396" bestFit="1" customWidth="1"/>
    <col min="3" max="11" width="10.5546875" style="396" customWidth="1"/>
    <col min="12" max="12" width="7.4453125" style="396" customWidth="1"/>
    <col min="13" max="14" width="10.21484375" style="396" customWidth="1"/>
    <col min="15" max="15" width="8.88671875" style="396" customWidth="1"/>
    <col min="16" max="16" width="9.10546875" style="396" customWidth="1"/>
    <col min="17" max="16384" width="8.88671875" style="396" customWidth="1"/>
  </cols>
  <sheetData>
    <row r="1" spans="10:27" s="161" customFormat="1" ht="18" customHeight="1">
      <c r="J1" s="413"/>
      <c r="K1" s="413"/>
      <c r="L1" s="159"/>
      <c r="M1" s="159"/>
      <c r="N1" s="159"/>
      <c r="O1" s="159"/>
      <c r="P1" s="159"/>
      <c r="Q1" s="159"/>
      <c r="R1" s="159"/>
      <c r="S1" s="159"/>
      <c r="T1" s="159"/>
      <c r="U1" s="159"/>
      <c r="V1" s="159"/>
      <c r="W1" s="159"/>
      <c r="X1" s="159"/>
      <c r="Y1" s="159"/>
      <c r="Z1" s="159"/>
      <c r="AA1" s="159"/>
    </row>
    <row r="2" spans="1:27" s="161" customFormat="1" ht="23.25" customHeight="1">
      <c r="A2" s="461" t="s">
        <v>247</v>
      </c>
      <c r="D2" s="413"/>
      <c r="J2" s="413"/>
      <c r="K2" s="413"/>
      <c r="L2" s="159"/>
      <c r="M2" s="159"/>
      <c r="N2" s="159"/>
      <c r="O2" s="159"/>
      <c r="P2" s="159"/>
      <c r="Q2" s="159"/>
      <c r="R2" s="159"/>
      <c r="S2" s="159"/>
      <c r="T2" s="159"/>
      <c r="U2" s="159"/>
      <c r="V2" s="159"/>
      <c r="W2" s="159"/>
      <c r="X2" s="159"/>
      <c r="Y2" s="159"/>
      <c r="Z2" s="159"/>
      <c r="AA2" s="159"/>
    </row>
    <row r="3" spans="1:27" s="161" customFormat="1" ht="18.75" customHeight="1">
      <c r="A3" s="159"/>
      <c r="B3" s="159"/>
      <c r="C3" s="159"/>
      <c r="D3" s="159"/>
      <c r="E3" s="159"/>
      <c r="F3" s="159"/>
      <c r="G3" s="159"/>
      <c r="H3" s="159"/>
      <c r="L3" s="159"/>
      <c r="M3" s="159"/>
      <c r="N3" s="159"/>
      <c r="O3" s="159"/>
      <c r="P3" s="159"/>
      <c r="Q3" s="159"/>
      <c r="R3" s="159"/>
      <c r="S3" s="159"/>
      <c r="T3" s="159"/>
      <c r="U3" s="159"/>
      <c r="V3" s="159"/>
      <c r="W3" s="159"/>
      <c r="X3" s="159"/>
      <c r="Y3" s="159"/>
      <c r="Z3" s="159"/>
      <c r="AA3" s="159"/>
    </row>
    <row r="4" spans="1:16" ht="21" customHeight="1">
      <c r="A4" s="70" t="s">
        <v>550</v>
      </c>
      <c r="B4" s="72"/>
      <c r="C4" s="72"/>
      <c r="D4" s="72"/>
      <c r="E4" s="72"/>
      <c r="F4" s="72"/>
      <c r="G4" s="72"/>
      <c r="H4" s="72"/>
      <c r="I4" s="72"/>
      <c r="J4" s="72"/>
      <c r="K4" s="72"/>
      <c r="L4" s="72"/>
      <c r="M4" s="72"/>
      <c r="N4" s="72"/>
      <c r="O4" s="72"/>
      <c r="P4" s="72"/>
    </row>
    <row r="5" spans="1:16" ht="17.25" customHeight="1">
      <c r="A5" s="1025" t="s">
        <v>253</v>
      </c>
      <c r="B5" s="1015" t="s">
        <v>254</v>
      </c>
      <c r="C5" s="1026" t="s">
        <v>372</v>
      </c>
      <c r="D5" s="1027"/>
      <c r="E5" s="1027"/>
      <c r="F5" s="1027"/>
      <c r="G5" s="1027"/>
      <c r="H5" s="1027"/>
      <c r="I5" s="1027"/>
      <c r="J5" s="1027"/>
      <c r="K5" s="1027"/>
      <c r="L5" s="1031" t="s">
        <v>255</v>
      </c>
      <c r="M5" s="1019" t="s">
        <v>373</v>
      </c>
      <c r="N5" s="1031" t="s">
        <v>467</v>
      </c>
      <c r="O5" s="1026" t="s">
        <v>374</v>
      </c>
      <c r="P5" s="1027"/>
    </row>
    <row r="6" spans="1:16" ht="17.25" customHeight="1">
      <c r="A6" s="1025"/>
      <c r="B6" s="1015"/>
      <c r="C6" s="1030" t="s">
        <v>256</v>
      </c>
      <c r="D6" s="1015"/>
      <c r="E6" s="1015"/>
      <c r="F6" s="1030" t="s">
        <v>257</v>
      </c>
      <c r="G6" s="1015"/>
      <c r="H6" s="1015"/>
      <c r="I6" s="1030" t="s">
        <v>258</v>
      </c>
      <c r="J6" s="1015"/>
      <c r="K6" s="1015"/>
      <c r="L6" s="1032"/>
      <c r="M6" s="1034"/>
      <c r="N6" s="1032"/>
      <c r="O6" s="1028"/>
      <c r="P6" s="1029"/>
    </row>
    <row r="7" spans="1:16" ht="17.25" customHeight="1">
      <c r="A7" s="1025"/>
      <c r="B7" s="1015"/>
      <c r="C7" s="165" t="s">
        <v>429</v>
      </c>
      <c r="D7" s="65" t="s">
        <v>12</v>
      </c>
      <c r="E7" s="65" t="s">
        <v>13</v>
      </c>
      <c r="F7" s="73" t="s">
        <v>9</v>
      </c>
      <c r="G7" s="65" t="s">
        <v>12</v>
      </c>
      <c r="H7" s="65" t="s">
        <v>13</v>
      </c>
      <c r="I7" s="74"/>
      <c r="J7" s="65" t="s">
        <v>12</v>
      </c>
      <c r="K7" s="65" t="s">
        <v>13</v>
      </c>
      <c r="L7" s="1033"/>
      <c r="M7" s="1035"/>
      <c r="N7" s="1033"/>
      <c r="O7" s="73"/>
      <c r="P7" s="71" t="s">
        <v>259</v>
      </c>
    </row>
    <row r="8" spans="1:16" ht="21.75" customHeight="1">
      <c r="A8" s="66" t="s">
        <v>242</v>
      </c>
      <c r="B8" s="60">
        <v>906470</v>
      </c>
      <c r="C8" s="60">
        <v>2509187</v>
      </c>
      <c r="D8" s="60">
        <v>1254593</v>
      </c>
      <c r="E8" s="60">
        <v>1254594</v>
      </c>
      <c r="F8" s="60">
        <v>2489781</v>
      </c>
      <c r="G8" s="60">
        <v>1243878</v>
      </c>
      <c r="H8" s="60">
        <v>1245903</v>
      </c>
      <c r="I8" s="60">
        <v>19406</v>
      </c>
      <c r="J8" s="60">
        <v>10715</v>
      </c>
      <c r="K8" s="60">
        <v>8691</v>
      </c>
      <c r="L8" s="61">
        <v>2.7680860922038235</v>
      </c>
      <c r="M8" s="60">
        <v>242370</v>
      </c>
      <c r="N8" s="60"/>
      <c r="O8" s="60">
        <v>2838.2220864863643</v>
      </c>
      <c r="P8" s="7">
        <v>884.07</v>
      </c>
    </row>
    <row r="9" spans="1:16" ht="21.75" customHeight="1">
      <c r="A9" s="66" t="s">
        <v>245</v>
      </c>
      <c r="B9" s="60">
        <v>934598</v>
      </c>
      <c r="C9" s="60">
        <v>2532077</v>
      </c>
      <c r="D9" s="60">
        <v>1266569</v>
      </c>
      <c r="E9" s="60">
        <v>1265508</v>
      </c>
      <c r="F9" s="60">
        <v>2511676</v>
      </c>
      <c r="G9" s="60">
        <v>1255245</v>
      </c>
      <c r="H9" s="60">
        <v>1256431</v>
      </c>
      <c r="I9" s="60">
        <v>20401</v>
      </c>
      <c r="J9" s="60">
        <v>11324</v>
      </c>
      <c r="K9" s="60">
        <v>9077</v>
      </c>
      <c r="L9" s="61">
        <v>2.7092685839259234</v>
      </c>
      <c r="M9" s="60">
        <v>252084</v>
      </c>
      <c r="N9" s="60"/>
      <c r="O9" s="60">
        <v>2864.0489090477217</v>
      </c>
      <c r="P9" s="7">
        <v>884.1</v>
      </c>
    </row>
    <row r="10" spans="1:16" ht="21.75" customHeight="1">
      <c r="A10" s="66" t="s">
        <v>248</v>
      </c>
      <c r="B10" s="60">
        <v>940770</v>
      </c>
      <c r="C10" s="60">
        <v>2529285</v>
      </c>
      <c r="D10" s="60">
        <v>1264028</v>
      </c>
      <c r="E10" s="60">
        <v>1265257</v>
      </c>
      <c r="F10" s="60">
        <v>2507271</v>
      </c>
      <c r="G10" s="60">
        <v>1251577</v>
      </c>
      <c r="H10" s="60">
        <v>1255694</v>
      </c>
      <c r="I10" s="60">
        <v>22014</v>
      </c>
      <c r="J10" s="60">
        <v>12451</v>
      </c>
      <c r="K10" s="60">
        <v>9563</v>
      </c>
      <c r="L10" s="61">
        <v>2.688526419847572</v>
      </c>
      <c r="M10" s="60">
        <v>260038</v>
      </c>
      <c r="N10" s="60"/>
      <c r="O10" s="60">
        <v>2862.218223791418</v>
      </c>
      <c r="P10" s="61">
        <v>883.68</v>
      </c>
    </row>
    <row r="11" spans="1:16" ht="21.75" customHeight="1">
      <c r="A11" s="66" t="s">
        <v>260</v>
      </c>
      <c r="B11" s="60">
        <v>948652</v>
      </c>
      <c r="C11" s="60">
        <v>2527566</v>
      </c>
      <c r="D11" s="60">
        <v>1261529</v>
      </c>
      <c r="E11" s="60">
        <v>1266037</v>
      </c>
      <c r="F11" s="60">
        <v>2505644</v>
      </c>
      <c r="G11" s="60">
        <v>1249320</v>
      </c>
      <c r="H11" s="60">
        <v>1256324</v>
      </c>
      <c r="I11" s="60">
        <v>21922</v>
      </c>
      <c r="J11" s="60">
        <v>12209</v>
      </c>
      <c r="K11" s="60">
        <v>9713</v>
      </c>
      <c r="L11" s="61">
        <v>2.641267820022516</v>
      </c>
      <c r="M11" s="60">
        <v>274152</v>
      </c>
      <c r="N11" s="270">
        <v>39</v>
      </c>
      <c r="O11" s="60">
        <v>2860.43479736994</v>
      </c>
      <c r="P11" s="7">
        <v>883.63</v>
      </c>
    </row>
    <row r="12" spans="1:16" ht="21.75" customHeight="1">
      <c r="A12" s="66" t="s">
        <v>370</v>
      </c>
      <c r="B12" s="60">
        <v>960265</v>
      </c>
      <c r="C12" s="60">
        <v>2524890</v>
      </c>
      <c r="D12" s="60">
        <v>1259143</v>
      </c>
      <c r="E12" s="60">
        <v>1265747</v>
      </c>
      <c r="F12" s="60">
        <v>2501588</v>
      </c>
      <c r="G12" s="60">
        <v>1246071</v>
      </c>
      <c r="H12" s="60">
        <v>1255517</v>
      </c>
      <c r="I12" s="60">
        <v>23302</v>
      </c>
      <c r="J12" s="60">
        <v>13072</v>
      </c>
      <c r="K12" s="60">
        <v>10230</v>
      </c>
      <c r="L12" s="61">
        <v>2.6051017167136155</v>
      </c>
      <c r="M12" s="60">
        <v>289246</v>
      </c>
      <c r="N12" s="370">
        <v>39.6</v>
      </c>
      <c r="O12" s="60">
        <v>2857.891519898583</v>
      </c>
      <c r="P12" s="61">
        <v>883.48</v>
      </c>
    </row>
    <row r="13" spans="1:16" ht="21.75" customHeight="1">
      <c r="A13" s="66" t="s">
        <v>369</v>
      </c>
      <c r="B13" s="60">
        <v>970618</v>
      </c>
      <c r="C13" s="60">
        <v>2518467</v>
      </c>
      <c r="D13" s="60">
        <v>1255516</v>
      </c>
      <c r="E13" s="60">
        <v>1262951</v>
      </c>
      <c r="F13" s="60">
        <v>2493264</v>
      </c>
      <c r="G13" s="60">
        <v>1241119</v>
      </c>
      <c r="H13" s="60">
        <v>1252145</v>
      </c>
      <c r="I13" s="60">
        <v>25203</v>
      </c>
      <c r="J13" s="60">
        <v>14397</v>
      </c>
      <c r="K13" s="60">
        <v>10806</v>
      </c>
      <c r="L13" s="61">
        <v>2.5687386798926046</v>
      </c>
      <c r="M13" s="60">
        <v>303537</v>
      </c>
      <c r="N13" s="370">
        <v>40.1</v>
      </c>
      <c r="O13" s="60">
        <v>2850.4278244335287</v>
      </c>
      <c r="P13" s="61">
        <v>883.54</v>
      </c>
    </row>
    <row r="14" spans="1:16" ht="21.75" customHeight="1">
      <c r="A14" s="66" t="s">
        <v>437</v>
      </c>
      <c r="B14" s="60">
        <v>982360</v>
      </c>
      <c r="C14" s="60">
        <v>2513970</v>
      </c>
      <c r="D14" s="60">
        <v>1252332</v>
      </c>
      <c r="E14" s="60">
        <v>1261638</v>
      </c>
      <c r="F14" s="60">
        <v>2487829</v>
      </c>
      <c r="G14" s="60">
        <v>1237291</v>
      </c>
      <c r="H14" s="60">
        <v>1250538</v>
      </c>
      <c r="I14" s="60">
        <v>26141</v>
      </c>
      <c r="J14" s="60">
        <v>15041</v>
      </c>
      <c r="K14" s="60">
        <v>11100</v>
      </c>
      <c r="L14" s="61">
        <v>2.5325023413005416</v>
      </c>
      <c r="M14" s="60">
        <v>316122</v>
      </c>
      <c r="N14" s="370">
        <v>40.5</v>
      </c>
      <c r="O14" s="60">
        <v>2845.2736656254247</v>
      </c>
      <c r="P14" s="61">
        <v>883.56</v>
      </c>
    </row>
    <row r="15" spans="1:16" ht="21.75" customHeight="1">
      <c r="A15" s="66" t="s">
        <v>463</v>
      </c>
      <c r="B15" s="60">
        <v>994220</v>
      </c>
      <c r="C15" s="60">
        <v>2511050</v>
      </c>
      <c r="D15" s="60">
        <v>1249381</v>
      </c>
      <c r="E15" s="60">
        <v>1261669</v>
      </c>
      <c r="F15" s="60">
        <v>2484557</v>
      </c>
      <c r="G15" s="60">
        <v>1234169</v>
      </c>
      <c r="H15" s="60">
        <v>1250388</v>
      </c>
      <c r="I15" s="60">
        <v>26493</v>
      </c>
      <c r="J15" s="60">
        <v>15212</v>
      </c>
      <c r="K15" s="60">
        <v>11281</v>
      </c>
      <c r="L15" s="61">
        <v>2.499001227092595</v>
      </c>
      <c r="M15" s="60">
        <v>328901</v>
      </c>
      <c r="N15" s="370">
        <v>41</v>
      </c>
      <c r="O15" s="60">
        <v>2841.968853275386</v>
      </c>
      <c r="P15" s="61">
        <v>883.56</v>
      </c>
    </row>
    <row r="16" spans="1:16" ht="21.75" customHeight="1">
      <c r="A16" s="66" t="s">
        <v>464</v>
      </c>
      <c r="B16" s="60">
        <v>1006753</v>
      </c>
      <c r="C16" s="60">
        <v>2501673</v>
      </c>
      <c r="D16" s="60">
        <v>1242733</v>
      </c>
      <c r="E16" s="60">
        <v>1258940</v>
      </c>
      <c r="F16" s="60">
        <v>2475231</v>
      </c>
      <c r="G16" s="60">
        <v>1227814</v>
      </c>
      <c r="H16" s="60">
        <v>1247417</v>
      </c>
      <c r="I16" s="60">
        <v>26442</v>
      </c>
      <c r="J16" s="60">
        <v>14919</v>
      </c>
      <c r="K16" s="60">
        <v>11523</v>
      </c>
      <c r="L16" s="61">
        <v>2.4586278858866075</v>
      </c>
      <c r="M16" s="60">
        <v>347459</v>
      </c>
      <c r="N16" s="234">
        <v>41.6</v>
      </c>
      <c r="O16" s="60">
        <v>2831.227931190584</v>
      </c>
      <c r="P16" s="61">
        <v>883.6</v>
      </c>
    </row>
    <row r="17" spans="1:16" ht="21.75" customHeight="1">
      <c r="A17" s="673" t="s">
        <v>614</v>
      </c>
      <c r="B17" s="455">
        <v>1021266</v>
      </c>
      <c r="C17" s="455">
        <v>2489802</v>
      </c>
      <c r="D17" s="455">
        <v>1234848</v>
      </c>
      <c r="E17" s="455">
        <v>1254954</v>
      </c>
      <c r="F17" s="455">
        <v>2461769</v>
      </c>
      <c r="G17" s="455">
        <v>1219342</v>
      </c>
      <c r="H17" s="455">
        <v>1242427</v>
      </c>
      <c r="I17" s="455">
        <v>28033</v>
      </c>
      <c r="J17" s="455">
        <v>15506</v>
      </c>
      <c r="K17" s="455">
        <v>12527</v>
      </c>
      <c r="L17" s="456">
        <v>2.4105071548450647</v>
      </c>
      <c r="M17" s="455">
        <v>362934</v>
      </c>
      <c r="N17" s="457" t="s">
        <v>615</v>
      </c>
      <c r="O17" s="455">
        <v>2818.0482614994567</v>
      </c>
      <c r="P17" s="456">
        <v>883.52</v>
      </c>
    </row>
    <row r="18" spans="1:16" ht="21.75" customHeight="1">
      <c r="A18" s="755" t="s">
        <v>748</v>
      </c>
      <c r="B18" s="756">
        <v>1031251</v>
      </c>
      <c r="C18" s="756">
        <v>2468222</v>
      </c>
      <c r="D18" s="756">
        <v>1221693</v>
      </c>
      <c r="E18" s="756">
        <v>1246529</v>
      </c>
      <c r="F18" s="756">
        <v>2438031</v>
      </c>
      <c r="G18" s="756">
        <v>1205286</v>
      </c>
      <c r="H18" s="756">
        <v>1232745</v>
      </c>
      <c r="I18" s="756">
        <v>30191</v>
      </c>
      <c r="J18" s="756">
        <v>16407</v>
      </c>
      <c r="K18" s="756">
        <v>13784</v>
      </c>
      <c r="L18" s="757">
        <v>2.36</v>
      </c>
      <c r="M18" s="756">
        <v>379277</v>
      </c>
      <c r="N18" s="758">
        <v>42.9</v>
      </c>
      <c r="O18" s="756">
        <v>2794</v>
      </c>
      <c r="P18" s="757">
        <v>883.52</v>
      </c>
    </row>
    <row r="19" spans="1:16" ht="10.5" customHeight="1">
      <c r="A19" s="458"/>
      <c r="B19" s="455"/>
      <c r="C19" s="455"/>
      <c r="D19" s="455"/>
      <c r="E19" s="455"/>
      <c r="F19" s="455"/>
      <c r="G19" s="455"/>
      <c r="H19" s="455"/>
      <c r="I19" s="455"/>
      <c r="J19" s="455"/>
      <c r="K19" s="455"/>
      <c r="L19" s="456"/>
      <c r="M19" s="455"/>
      <c r="N19" s="457"/>
      <c r="O19" s="455"/>
      <c r="P19" s="459"/>
    </row>
    <row r="20" spans="1:16" s="126" customFormat="1" ht="21" customHeight="1">
      <c r="A20" s="755" t="s">
        <v>616</v>
      </c>
      <c r="B20" s="756">
        <v>38418</v>
      </c>
      <c r="C20" s="756">
        <v>78219</v>
      </c>
      <c r="D20" s="756">
        <v>37749</v>
      </c>
      <c r="E20" s="756">
        <v>40470</v>
      </c>
      <c r="F20" s="756">
        <v>77421</v>
      </c>
      <c r="G20" s="756">
        <v>37384</v>
      </c>
      <c r="H20" s="756">
        <v>40037</v>
      </c>
      <c r="I20" s="756">
        <v>798</v>
      </c>
      <c r="J20" s="756">
        <v>365</v>
      </c>
      <c r="K20" s="756">
        <v>433</v>
      </c>
      <c r="L20" s="757">
        <v>2.02</v>
      </c>
      <c r="M20" s="759">
        <v>15597</v>
      </c>
      <c r="N20" s="758">
        <v>44.7</v>
      </c>
      <c r="O20" s="759">
        <v>11087</v>
      </c>
      <c r="P20" s="760">
        <v>7.06</v>
      </c>
    </row>
    <row r="21" spans="1:16" s="126" customFormat="1" ht="21" customHeight="1">
      <c r="A21" s="755" t="s">
        <v>617</v>
      </c>
      <c r="B21" s="756">
        <v>152545</v>
      </c>
      <c r="C21" s="756">
        <v>347376</v>
      </c>
      <c r="D21" s="756">
        <v>171253</v>
      </c>
      <c r="E21" s="756">
        <v>176123</v>
      </c>
      <c r="F21" s="756">
        <v>345469</v>
      </c>
      <c r="G21" s="756">
        <v>170601</v>
      </c>
      <c r="H21" s="756">
        <v>174868</v>
      </c>
      <c r="I21" s="756">
        <v>1907</v>
      </c>
      <c r="J21" s="756">
        <v>652</v>
      </c>
      <c r="K21" s="756">
        <v>1255</v>
      </c>
      <c r="L21" s="757">
        <v>2.26</v>
      </c>
      <c r="M21" s="759">
        <v>64014</v>
      </c>
      <c r="N21" s="758">
        <v>44.4</v>
      </c>
      <c r="O21" s="759">
        <v>1907</v>
      </c>
      <c r="P21" s="760">
        <v>182.15</v>
      </c>
    </row>
    <row r="22" spans="1:16" s="126" customFormat="1" ht="21" customHeight="1">
      <c r="A22" s="755" t="s">
        <v>618</v>
      </c>
      <c r="B22" s="756">
        <v>82733</v>
      </c>
      <c r="C22" s="756">
        <v>177758</v>
      </c>
      <c r="D22" s="756">
        <v>89431</v>
      </c>
      <c r="E22" s="756">
        <v>88327</v>
      </c>
      <c r="F22" s="756">
        <v>175277</v>
      </c>
      <c r="G22" s="756">
        <v>88052</v>
      </c>
      <c r="H22" s="756">
        <v>87225</v>
      </c>
      <c r="I22" s="756">
        <v>2481</v>
      </c>
      <c r="J22" s="756">
        <v>1379</v>
      </c>
      <c r="K22" s="756">
        <v>1102</v>
      </c>
      <c r="L22" s="757">
        <v>2.12</v>
      </c>
      <c r="M22" s="759">
        <v>36752</v>
      </c>
      <c r="N22" s="758">
        <v>47.4</v>
      </c>
      <c r="O22" s="759">
        <v>10255</v>
      </c>
      <c r="P22" s="760">
        <v>17.33</v>
      </c>
    </row>
    <row r="23" spans="1:16" s="126" customFormat="1" ht="21" customHeight="1">
      <c r="A23" s="755" t="s">
        <v>619</v>
      </c>
      <c r="B23" s="756">
        <v>74588</v>
      </c>
      <c r="C23" s="756">
        <v>149660</v>
      </c>
      <c r="D23" s="756">
        <v>72038</v>
      </c>
      <c r="E23" s="756">
        <v>77622</v>
      </c>
      <c r="F23" s="756">
        <v>148113</v>
      </c>
      <c r="G23" s="756">
        <v>71366</v>
      </c>
      <c r="H23" s="756">
        <v>76747</v>
      </c>
      <c r="I23" s="756">
        <v>1547</v>
      </c>
      <c r="J23" s="756">
        <v>672</v>
      </c>
      <c r="K23" s="756">
        <v>875</v>
      </c>
      <c r="L23" s="757">
        <v>1.99</v>
      </c>
      <c r="M23" s="759">
        <v>32987</v>
      </c>
      <c r="N23" s="758">
        <v>47.2</v>
      </c>
      <c r="O23" s="759">
        <v>8586</v>
      </c>
      <c r="P23" s="760">
        <v>17.43</v>
      </c>
    </row>
    <row r="24" spans="1:16" s="126" customFormat="1" ht="21" customHeight="1">
      <c r="A24" s="755" t="s">
        <v>620</v>
      </c>
      <c r="B24" s="756">
        <v>180115</v>
      </c>
      <c r="C24" s="756">
        <v>442943</v>
      </c>
      <c r="D24" s="756">
        <v>220655</v>
      </c>
      <c r="E24" s="756">
        <v>222288</v>
      </c>
      <c r="F24" s="756">
        <v>437710</v>
      </c>
      <c r="G24" s="756">
        <v>218150</v>
      </c>
      <c r="H24" s="756">
        <v>219560</v>
      </c>
      <c r="I24" s="756">
        <v>5233</v>
      </c>
      <c r="J24" s="756">
        <v>2505</v>
      </c>
      <c r="K24" s="756">
        <v>2728</v>
      </c>
      <c r="L24" s="757">
        <v>2.43</v>
      </c>
      <c r="M24" s="759">
        <v>60120</v>
      </c>
      <c r="N24" s="758">
        <v>41.7</v>
      </c>
      <c r="O24" s="759">
        <v>4713</v>
      </c>
      <c r="P24" s="760">
        <v>93.98</v>
      </c>
    </row>
    <row r="25" spans="1:16" s="126" customFormat="1" ht="21" customHeight="1">
      <c r="A25" s="755" t="s">
        <v>51</v>
      </c>
      <c r="B25" s="756">
        <v>167040</v>
      </c>
      <c r="C25" s="756">
        <v>430334</v>
      </c>
      <c r="D25" s="756">
        <v>208740</v>
      </c>
      <c r="E25" s="756">
        <v>221594</v>
      </c>
      <c r="F25" s="756">
        <v>428614</v>
      </c>
      <c r="G25" s="756">
        <v>208024</v>
      </c>
      <c r="H25" s="756">
        <v>220590</v>
      </c>
      <c r="I25" s="756">
        <v>1720</v>
      </c>
      <c r="J25" s="756">
        <v>716</v>
      </c>
      <c r="K25" s="756">
        <v>1004</v>
      </c>
      <c r="L25" s="757">
        <v>2.57</v>
      </c>
      <c r="M25" s="759">
        <v>63474</v>
      </c>
      <c r="N25" s="758">
        <v>42.1</v>
      </c>
      <c r="O25" s="759">
        <v>5623</v>
      </c>
      <c r="P25" s="760">
        <v>76.54</v>
      </c>
    </row>
    <row r="26" spans="1:16" s="126" customFormat="1" ht="21" customHeight="1">
      <c r="A26" s="755" t="s">
        <v>53</v>
      </c>
      <c r="B26" s="756">
        <v>231978</v>
      </c>
      <c r="C26" s="756">
        <v>579352</v>
      </c>
      <c r="D26" s="756">
        <v>287509</v>
      </c>
      <c r="E26" s="756">
        <v>291843</v>
      </c>
      <c r="F26" s="756">
        <v>568887</v>
      </c>
      <c r="G26" s="756">
        <v>281348</v>
      </c>
      <c r="H26" s="756">
        <v>287539</v>
      </c>
      <c r="I26" s="756">
        <v>10465</v>
      </c>
      <c r="J26" s="756">
        <v>6161</v>
      </c>
      <c r="K26" s="756">
        <v>4304</v>
      </c>
      <c r="L26" s="757">
        <v>2.45</v>
      </c>
      <c r="M26" s="759">
        <v>75775</v>
      </c>
      <c r="N26" s="758">
        <v>41.9</v>
      </c>
      <c r="O26" s="759">
        <v>9293</v>
      </c>
      <c r="P26" s="760">
        <v>62.34</v>
      </c>
    </row>
    <row r="27" spans="1:16" s="126" customFormat="1" ht="21" customHeight="1">
      <c r="A27" s="761" t="s">
        <v>54</v>
      </c>
      <c r="B27" s="762">
        <v>103834</v>
      </c>
      <c r="C27" s="763">
        <v>262580</v>
      </c>
      <c r="D27" s="763">
        <v>134318</v>
      </c>
      <c r="E27" s="763">
        <v>128262</v>
      </c>
      <c r="F27" s="763">
        <v>256540</v>
      </c>
      <c r="G27" s="763">
        <v>130361</v>
      </c>
      <c r="H27" s="763">
        <v>126179</v>
      </c>
      <c r="I27" s="763">
        <v>6040</v>
      </c>
      <c r="J27" s="763">
        <v>3957</v>
      </c>
      <c r="K27" s="763">
        <v>2083</v>
      </c>
      <c r="L27" s="764">
        <v>2.47</v>
      </c>
      <c r="M27" s="765">
        <v>30558</v>
      </c>
      <c r="N27" s="766">
        <v>39.8</v>
      </c>
      <c r="O27" s="765">
        <v>615</v>
      </c>
      <c r="P27" s="767">
        <v>426.69</v>
      </c>
    </row>
    <row r="28" spans="1:16" s="126" customFormat="1" ht="16.5" customHeight="1">
      <c r="A28" s="70" t="s">
        <v>542</v>
      </c>
      <c r="B28" s="118"/>
      <c r="C28" s="118"/>
      <c r="D28" s="118"/>
      <c r="E28" s="118"/>
      <c r="F28" s="118"/>
      <c r="G28" s="118"/>
      <c r="H28" s="118"/>
      <c r="I28" s="118"/>
      <c r="J28" s="118"/>
      <c r="K28" s="118"/>
      <c r="L28" s="118"/>
      <c r="M28" s="118"/>
      <c r="N28" s="118"/>
      <c r="O28" s="118"/>
      <c r="P28" s="118"/>
    </row>
    <row r="29" spans="1:16" s="426" customFormat="1" ht="21" customHeight="1">
      <c r="A29" s="70" t="s">
        <v>546</v>
      </c>
      <c r="B29" s="118"/>
      <c r="C29" s="118"/>
      <c r="D29" s="118"/>
      <c r="E29" s="118"/>
      <c r="F29" s="118"/>
      <c r="G29" s="118"/>
      <c r="H29" s="118"/>
      <c r="I29" s="118"/>
      <c r="J29" s="118"/>
      <c r="K29" s="126"/>
      <c r="L29" s="126"/>
      <c r="M29" s="126"/>
      <c r="N29" s="126"/>
      <c r="O29" s="126"/>
      <c r="P29" s="460"/>
    </row>
    <row r="30" spans="1:16" s="426" customFormat="1" ht="21" customHeight="1">
      <c r="A30" s="70" t="s">
        <v>547</v>
      </c>
      <c r="J30" s="60"/>
      <c r="P30" s="460"/>
    </row>
    <row r="31" spans="1:10" s="426" customFormat="1" ht="21" customHeight="1">
      <c r="A31" s="191" t="s">
        <v>548</v>
      </c>
      <c r="J31" s="60"/>
    </row>
    <row r="32" spans="1:10" s="426" customFormat="1" ht="22.5" customHeight="1">
      <c r="A32" s="191" t="s">
        <v>549</v>
      </c>
      <c r="J32" s="60"/>
    </row>
  </sheetData>
  <sheetProtection/>
  <mergeCells count="10">
    <mergeCell ref="O5:P6"/>
    <mergeCell ref="C6:E6"/>
    <mergeCell ref="F6:H6"/>
    <mergeCell ref="I6:K6"/>
    <mergeCell ref="A5:A7"/>
    <mergeCell ref="B5:B7"/>
    <mergeCell ref="C5:K5"/>
    <mergeCell ref="L5:L7"/>
    <mergeCell ref="M5:M7"/>
    <mergeCell ref="N5:N7"/>
  </mergeCells>
  <printOptions/>
  <pageMargins left="0.17" right="0.16" top="0.47" bottom="0.28" header="0.57" footer="0.2"/>
  <pageSetup horizontalDpi="300" verticalDpi="300" orientation="landscape" paperSize="9" scale="82" r:id="rId1"/>
</worksheet>
</file>

<file path=xl/worksheets/sheet20.xml><?xml version="1.0" encoding="utf-8"?>
<worksheet xmlns="http://schemas.openxmlformats.org/spreadsheetml/2006/main" xmlns:r="http://schemas.openxmlformats.org/officeDocument/2006/relationships">
  <sheetPr>
    <pageSetUpPr fitToPage="1"/>
  </sheetPr>
  <dimension ref="A2:H27"/>
  <sheetViews>
    <sheetView zoomScalePageLayoutView="0" workbookViewId="0" topLeftCell="C4">
      <selection activeCell="F30" sqref="F30"/>
    </sheetView>
  </sheetViews>
  <sheetFormatPr defaultColWidth="8.88671875" defaultRowHeight="13.5"/>
  <cols>
    <col min="1" max="1" width="11.5546875" style="81" customWidth="1"/>
    <col min="2" max="8" width="16.5546875" style="81" customWidth="1"/>
    <col min="9" max="16384" width="8.88671875" style="81" customWidth="1"/>
  </cols>
  <sheetData>
    <row r="2" spans="1:8" s="82" customFormat="1" ht="22.5" customHeight="1">
      <c r="A2" s="664" t="s">
        <v>451</v>
      </c>
      <c r="B2" s="364"/>
      <c r="C2" s="364"/>
      <c r="D2" s="364"/>
      <c r="E2" s="84" t="s">
        <v>9</v>
      </c>
      <c r="F2" s="84" t="s">
        <v>9</v>
      </c>
      <c r="G2" s="83"/>
      <c r="H2" s="83"/>
    </row>
    <row r="3" spans="1:8" s="82" customFormat="1" ht="12.75" customHeight="1">
      <c r="A3" s="83"/>
      <c r="B3" s="83"/>
      <c r="E3" s="84" t="s">
        <v>9</v>
      </c>
      <c r="F3" s="83"/>
      <c r="G3" s="83"/>
      <c r="H3" s="83"/>
    </row>
    <row r="4" spans="1:8" s="161" customFormat="1" ht="18" customHeight="1">
      <c r="A4" s="118" t="s">
        <v>554</v>
      </c>
      <c r="B4" s="159"/>
      <c r="C4" s="160" t="s">
        <v>9</v>
      </c>
      <c r="D4" s="160" t="s">
        <v>9</v>
      </c>
      <c r="E4" s="159"/>
      <c r="F4" s="159"/>
      <c r="G4" s="159"/>
      <c r="H4" s="159"/>
    </row>
    <row r="5" spans="1:8" s="161" customFormat="1" ht="18.75" customHeight="1">
      <c r="A5" s="1109" t="s">
        <v>432</v>
      </c>
      <c r="B5" s="1030" t="s">
        <v>433</v>
      </c>
      <c r="C5" s="1026" t="s">
        <v>99</v>
      </c>
      <c r="D5" s="1112"/>
      <c r="E5" s="117" t="s">
        <v>100</v>
      </c>
      <c r="F5" s="117" t="s">
        <v>101</v>
      </c>
      <c r="G5" s="117" t="s">
        <v>102</v>
      </c>
      <c r="H5" s="116" t="s">
        <v>103</v>
      </c>
    </row>
    <row r="6" spans="1:8" s="161" customFormat="1" ht="21" customHeight="1">
      <c r="A6" s="1110"/>
      <c r="B6" s="1111"/>
      <c r="C6" s="165"/>
      <c r="D6" s="117" t="s">
        <v>434</v>
      </c>
      <c r="E6" s="165" t="s">
        <v>105</v>
      </c>
      <c r="F6" s="165" t="s">
        <v>105</v>
      </c>
      <c r="G6" s="165" t="s">
        <v>106</v>
      </c>
      <c r="H6" s="611" t="s">
        <v>431</v>
      </c>
    </row>
    <row r="7" spans="1:8" s="161" customFormat="1" ht="21.75" customHeight="1">
      <c r="A7" s="166" t="s">
        <v>452</v>
      </c>
      <c r="B7" s="169">
        <v>2509187</v>
      </c>
      <c r="C7" s="169">
        <v>2503590</v>
      </c>
      <c r="D7" s="233">
        <v>99.77693970198315</v>
      </c>
      <c r="E7" s="169">
        <v>1640000</v>
      </c>
      <c r="F7" s="169">
        <v>923752</v>
      </c>
      <c r="G7" s="169">
        <v>368</v>
      </c>
      <c r="H7" s="169">
        <v>694073</v>
      </c>
    </row>
    <row r="8" spans="1:8" s="161" customFormat="1" ht="21.75" customHeight="1">
      <c r="A8" s="66" t="s">
        <v>245</v>
      </c>
      <c r="B8" s="60">
        <v>2532077</v>
      </c>
      <c r="C8" s="60">
        <v>2527320</v>
      </c>
      <c r="D8" s="36">
        <v>99.81213051577815</v>
      </c>
      <c r="E8" s="60">
        <v>1640000</v>
      </c>
      <c r="F8" s="60">
        <v>921412</v>
      </c>
      <c r="G8" s="60">
        <v>364</v>
      </c>
      <c r="H8" s="60">
        <v>703618</v>
      </c>
    </row>
    <row r="9" spans="1:8" s="161" customFormat="1" ht="21.75" customHeight="1">
      <c r="A9" s="66" t="s">
        <v>248</v>
      </c>
      <c r="B9" s="60">
        <v>2529285</v>
      </c>
      <c r="C9" s="60">
        <v>2525297</v>
      </c>
      <c r="D9" s="36">
        <v>99.84232698173594</v>
      </c>
      <c r="E9" s="60">
        <v>1640000</v>
      </c>
      <c r="F9" s="60">
        <v>908683</v>
      </c>
      <c r="G9" s="60">
        <v>360</v>
      </c>
      <c r="H9" s="60">
        <v>723655</v>
      </c>
    </row>
    <row r="10" spans="1:8" s="161" customFormat="1" ht="21.75" customHeight="1">
      <c r="A10" s="66" t="s">
        <v>260</v>
      </c>
      <c r="B10" s="60">
        <v>2527566</v>
      </c>
      <c r="C10" s="60">
        <v>2524026</v>
      </c>
      <c r="D10" s="234">
        <v>99.85994431005956</v>
      </c>
      <c r="E10" s="60">
        <v>1640000</v>
      </c>
      <c r="F10" s="60">
        <v>892710</v>
      </c>
      <c r="G10" s="60">
        <v>299</v>
      </c>
      <c r="H10" s="60">
        <v>761432</v>
      </c>
    </row>
    <row r="11" spans="1:8" s="161" customFormat="1" ht="21.75" customHeight="1">
      <c r="A11" s="66" t="s">
        <v>370</v>
      </c>
      <c r="B11" s="60">
        <v>2524890</v>
      </c>
      <c r="C11" s="60">
        <v>2522020</v>
      </c>
      <c r="D11" s="234">
        <v>99.88633168177623</v>
      </c>
      <c r="E11" s="60">
        <v>1640000</v>
      </c>
      <c r="F11" s="60">
        <v>908963</v>
      </c>
      <c r="G11" s="60">
        <v>304</v>
      </c>
      <c r="H11" s="60">
        <v>767090</v>
      </c>
    </row>
    <row r="12" spans="1:8" s="161" customFormat="1" ht="21.75" customHeight="1">
      <c r="A12" s="66" t="s">
        <v>369</v>
      </c>
      <c r="B12" s="235">
        <v>2518467</v>
      </c>
      <c r="C12" s="235">
        <v>2515798</v>
      </c>
      <c r="D12" s="236">
        <v>99.89402283214352</v>
      </c>
      <c r="E12" s="60">
        <v>1640000</v>
      </c>
      <c r="F12" s="235">
        <v>897906</v>
      </c>
      <c r="G12" s="235">
        <v>301</v>
      </c>
      <c r="H12" s="60">
        <v>766960</v>
      </c>
    </row>
    <row r="13" spans="1:8" s="161" customFormat="1" ht="21.75" customHeight="1">
      <c r="A13" s="66" t="s">
        <v>460</v>
      </c>
      <c r="B13" s="439">
        <v>2513970</v>
      </c>
      <c r="C13" s="439">
        <v>2512107</v>
      </c>
      <c r="D13" s="440">
        <v>99.92589410374826</v>
      </c>
      <c r="E13" s="439">
        <v>1540000</v>
      </c>
      <c r="F13" s="439">
        <v>914571</v>
      </c>
      <c r="G13" s="439">
        <v>308</v>
      </c>
      <c r="H13" s="439">
        <v>768529</v>
      </c>
    </row>
    <row r="14" spans="1:8" s="161" customFormat="1" ht="21.75" customHeight="1">
      <c r="A14" s="66" t="s">
        <v>463</v>
      </c>
      <c r="B14" s="60">
        <v>2511050</v>
      </c>
      <c r="C14" s="60">
        <v>2509849</v>
      </c>
      <c r="D14" s="234">
        <v>99.9</v>
      </c>
      <c r="E14" s="60">
        <v>1540000</v>
      </c>
      <c r="F14" s="60">
        <v>911326</v>
      </c>
      <c r="G14" s="60">
        <v>310</v>
      </c>
      <c r="H14" s="60">
        <v>830282</v>
      </c>
    </row>
    <row r="15" spans="1:8" s="161" customFormat="1" ht="21.75" customHeight="1">
      <c r="A15" s="66" t="s">
        <v>492</v>
      </c>
      <c r="B15" s="235">
        <v>2501673</v>
      </c>
      <c r="C15" s="235">
        <v>2500976</v>
      </c>
      <c r="D15" s="236">
        <v>99.9</v>
      </c>
      <c r="E15" s="60">
        <v>1540000</v>
      </c>
      <c r="F15" s="235">
        <v>905404</v>
      </c>
      <c r="G15" s="235">
        <v>311</v>
      </c>
      <c r="H15" s="60">
        <v>839211</v>
      </c>
    </row>
    <row r="16" spans="1:8" s="161" customFormat="1" ht="21.75" customHeight="1">
      <c r="A16" s="704" t="s">
        <v>614</v>
      </c>
      <c r="B16" s="607">
        <v>2489802</v>
      </c>
      <c r="C16" s="607">
        <v>2489156</v>
      </c>
      <c r="D16" s="609">
        <v>99.9</v>
      </c>
      <c r="E16" s="608">
        <v>1560000</v>
      </c>
      <c r="F16" s="607">
        <v>897346</v>
      </c>
      <c r="G16" s="607">
        <v>310</v>
      </c>
      <c r="H16" s="608">
        <v>735703</v>
      </c>
    </row>
    <row r="17" spans="1:8" s="161" customFormat="1" ht="21.75" customHeight="1">
      <c r="A17" s="905" t="s">
        <v>757</v>
      </c>
      <c r="B17" s="906">
        <v>2468222</v>
      </c>
      <c r="C17" s="906">
        <v>2467531</v>
      </c>
      <c r="D17" s="907">
        <v>100</v>
      </c>
      <c r="E17" s="908">
        <v>1560000</v>
      </c>
      <c r="F17" s="906">
        <v>890697</v>
      </c>
      <c r="G17" s="906">
        <v>312</v>
      </c>
      <c r="H17" s="908">
        <v>750236</v>
      </c>
    </row>
    <row r="18" spans="1:8" s="161" customFormat="1" ht="9.75" customHeight="1">
      <c r="A18" s="606" t="s">
        <v>9</v>
      </c>
      <c r="B18" s="607"/>
      <c r="C18" s="607"/>
      <c r="D18" s="609"/>
      <c r="E18" s="610"/>
      <c r="F18" s="607"/>
      <c r="G18" s="607"/>
      <c r="H18" s="608"/>
    </row>
    <row r="19" spans="1:8" s="161" customFormat="1" ht="24" customHeight="1">
      <c r="A19" s="905" t="s">
        <v>728</v>
      </c>
      <c r="B19" s="906">
        <v>227879</v>
      </c>
      <c r="C19" s="906">
        <v>227879</v>
      </c>
      <c r="D19" s="907">
        <v>100</v>
      </c>
      <c r="E19" s="909" t="s">
        <v>868</v>
      </c>
      <c r="F19" s="909" t="s">
        <v>867</v>
      </c>
      <c r="G19" s="909" t="s">
        <v>867</v>
      </c>
      <c r="H19" s="908">
        <v>78437</v>
      </c>
    </row>
    <row r="20" spans="1:8" s="161" customFormat="1" ht="24" customHeight="1">
      <c r="A20" s="905" t="s">
        <v>729</v>
      </c>
      <c r="B20" s="906">
        <v>347376</v>
      </c>
      <c r="C20" s="906">
        <v>346685</v>
      </c>
      <c r="D20" s="907">
        <v>99.8</v>
      </c>
      <c r="E20" s="909" t="s">
        <v>868</v>
      </c>
      <c r="F20" s="909" t="s">
        <v>867</v>
      </c>
      <c r="G20" s="909" t="s">
        <v>867</v>
      </c>
      <c r="H20" s="908">
        <v>173331</v>
      </c>
    </row>
    <row r="21" spans="1:8" s="161" customFormat="1" ht="24" customHeight="1">
      <c r="A21" s="905" t="s">
        <v>730</v>
      </c>
      <c r="B21" s="906">
        <v>177758</v>
      </c>
      <c r="C21" s="906">
        <v>177758</v>
      </c>
      <c r="D21" s="907">
        <v>100</v>
      </c>
      <c r="E21" s="909" t="s">
        <v>868</v>
      </c>
      <c r="F21" s="909" t="s">
        <v>867</v>
      </c>
      <c r="G21" s="909" t="s">
        <v>867</v>
      </c>
      <c r="H21" s="908">
        <v>43326</v>
      </c>
    </row>
    <row r="22" spans="1:8" s="161" customFormat="1" ht="24" customHeight="1">
      <c r="A22" s="905" t="s">
        <v>731</v>
      </c>
      <c r="B22" s="906">
        <v>442943</v>
      </c>
      <c r="C22" s="906">
        <v>442943</v>
      </c>
      <c r="D22" s="907">
        <v>100</v>
      </c>
      <c r="E22" s="909" t="s">
        <v>868</v>
      </c>
      <c r="F22" s="909" t="s">
        <v>867</v>
      </c>
      <c r="G22" s="909" t="s">
        <v>867</v>
      </c>
      <c r="H22" s="908">
        <v>113679</v>
      </c>
    </row>
    <row r="23" spans="1:8" s="161" customFormat="1" ht="24" customHeight="1">
      <c r="A23" s="905" t="s">
        <v>732</v>
      </c>
      <c r="B23" s="906">
        <v>430334</v>
      </c>
      <c r="C23" s="906">
        <v>430334</v>
      </c>
      <c r="D23" s="907">
        <v>100</v>
      </c>
      <c r="E23" s="909" t="s">
        <v>868</v>
      </c>
      <c r="F23" s="909" t="s">
        <v>867</v>
      </c>
      <c r="G23" s="909" t="s">
        <v>867</v>
      </c>
      <c r="H23" s="908">
        <v>100377</v>
      </c>
    </row>
    <row r="24" spans="1:8" s="161" customFormat="1" ht="24" customHeight="1">
      <c r="A24" s="905" t="s">
        <v>733</v>
      </c>
      <c r="B24" s="906">
        <v>579352</v>
      </c>
      <c r="C24" s="906">
        <v>579352</v>
      </c>
      <c r="D24" s="907">
        <v>100</v>
      </c>
      <c r="E24" s="909" t="s">
        <v>868</v>
      </c>
      <c r="F24" s="909" t="s">
        <v>867</v>
      </c>
      <c r="G24" s="909" t="s">
        <v>867</v>
      </c>
      <c r="H24" s="908">
        <v>194941</v>
      </c>
    </row>
    <row r="25" spans="1:8" s="161" customFormat="1" ht="24" customHeight="1">
      <c r="A25" s="910" t="s">
        <v>734</v>
      </c>
      <c r="B25" s="911">
        <v>262580</v>
      </c>
      <c r="C25" s="911">
        <v>262580</v>
      </c>
      <c r="D25" s="912">
        <v>100</v>
      </c>
      <c r="E25" s="913" t="s">
        <v>868</v>
      </c>
      <c r="F25" s="913" t="s">
        <v>867</v>
      </c>
      <c r="G25" s="913" t="s">
        <v>867</v>
      </c>
      <c r="H25" s="914">
        <v>46145</v>
      </c>
    </row>
    <row r="26" spans="1:8" s="82" customFormat="1" ht="24" customHeight="1">
      <c r="A26" s="70" t="s">
        <v>587</v>
      </c>
      <c r="B26" s="159"/>
      <c r="C26" s="159"/>
      <c r="D26" s="159"/>
      <c r="E26" s="159"/>
      <c r="F26" s="160"/>
      <c r="G26" s="160"/>
      <c r="H26" s="159"/>
    </row>
    <row r="27" spans="1:8" s="82" customFormat="1" ht="13.5">
      <c r="A27" s="160" t="s">
        <v>9</v>
      </c>
      <c r="B27" s="160"/>
      <c r="C27" s="160"/>
      <c r="D27" s="160"/>
      <c r="E27" s="159"/>
      <c r="F27" s="159"/>
      <c r="G27" s="159"/>
      <c r="H27" s="159"/>
    </row>
    <row r="28" s="82" customFormat="1" ht="13.5"/>
    <row r="29" s="82" customFormat="1" ht="13.5"/>
    <row r="30" s="82" customFormat="1" ht="13.5"/>
    <row r="31" s="82" customFormat="1" ht="13.5"/>
    <row r="32" s="82" customFormat="1" ht="13.5"/>
    <row r="33" s="82" customFormat="1" ht="13.5"/>
    <row r="34" s="82" customFormat="1" ht="13.5"/>
    <row r="35" s="82" customFormat="1" ht="13.5"/>
    <row r="36" s="82" customFormat="1" ht="13.5"/>
    <row r="37" s="82" customFormat="1" ht="13.5"/>
    <row r="38" s="82" customFormat="1" ht="13.5"/>
    <row r="39" s="82" customFormat="1" ht="13.5"/>
    <row r="40" s="82" customFormat="1" ht="13.5"/>
    <row r="41" s="82" customFormat="1" ht="13.5"/>
    <row r="42" s="82" customFormat="1" ht="13.5"/>
    <row r="43" s="82" customFormat="1" ht="13.5"/>
    <row r="44" s="82" customFormat="1" ht="13.5"/>
    <row r="45" s="82" customFormat="1" ht="13.5"/>
    <row r="46" s="82" customFormat="1" ht="13.5"/>
    <row r="47" s="82" customFormat="1" ht="13.5"/>
    <row r="48" s="82" customFormat="1" ht="13.5"/>
    <row r="49" s="82" customFormat="1" ht="13.5"/>
    <row r="50" s="82" customFormat="1" ht="13.5"/>
    <row r="51" s="82" customFormat="1" ht="13.5"/>
    <row r="52" s="82" customFormat="1" ht="13.5"/>
    <row r="53" s="82" customFormat="1" ht="13.5"/>
    <row r="54" s="82" customFormat="1" ht="13.5"/>
    <row r="55" s="82" customFormat="1" ht="13.5"/>
    <row r="56" s="82" customFormat="1" ht="13.5"/>
    <row r="57" s="82" customFormat="1" ht="13.5"/>
    <row r="58" s="82" customFormat="1" ht="13.5"/>
    <row r="59" s="82" customFormat="1" ht="13.5"/>
    <row r="60" s="82" customFormat="1" ht="13.5"/>
    <row r="61" s="82" customFormat="1" ht="13.5"/>
    <row r="62" s="82" customFormat="1" ht="13.5"/>
    <row r="63" s="82" customFormat="1" ht="13.5"/>
    <row r="64" s="82" customFormat="1" ht="13.5"/>
    <row r="65" s="82" customFormat="1" ht="13.5"/>
    <row r="66" s="82" customFormat="1" ht="13.5"/>
    <row r="67" s="82" customFormat="1" ht="13.5"/>
    <row r="68" s="82" customFormat="1" ht="13.5"/>
    <row r="69" s="82" customFormat="1" ht="13.5"/>
    <row r="70" s="82" customFormat="1" ht="13.5"/>
    <row r="71" s="82" customFormat="1" ht="13.5"/>
    <row r="72" s="82" customFormat="1" ht="13.5"/>
    <row r="73" s="82" customFormat="1" ht="13.5"/>
    <row r="74" s="82" customFormat="1" ht="13.5"/>
    <row r="75" s="82" customFormat="1" ht="13.5"/>
    <row r="76" s="82" customFormat="1" ht="13.5"/>
    <row r="77" s="82" customFormat="1" ht="13.5"/>
    <row r="78" s="82" customFormat="1" ht="13.5"/>
    <row r="79" s="82" customFormat="1" ht="13.5"/>
    <row r="80" s="82" customFormat="1" ht="13.5"/>
    <row r="81" s="82" customFormat="1" ht="13.5"/>
    <row r="82" s="82" customFormat="1" ht="13.5"/>
    <row r="83" s="82" customFormat="1" ht="13.5"/>
    <row r="84" s="82" customFormat="1" ht="13.5"/>
    <row r="85" s="82" customFormat="1" ht="13.5"/>
    <row r="86" s="82" customFormat="1" ht="13.5"/>
    <row r="87" s="82" customFormat="1" ht="13.5"/>
    <row r="88" s="82" customFormat="1" ht="13.5"/>
    <row r="89" s="82" customFormat="1" ht="13.5"/>
    <row r="90" s="82" customFormat="1" ht="13.5"/>
    <row r="91" s="82" customFormat="1" ht="13.5"/>
    <row r="92" s="82" customFormat="1" ht="13.5"/>
    <row r="93" s="82" customFormat="1" ht="13.5"/>
    <row r="94" s="82" customFormat="1" ht="13.5"/>
    <row r="95" s="82" customFormat="1" ht="13.5"/>
    <row r="96" s="82" customFormat="1" ht="13.5"/>
    <row r="97" s="82" customFormat="1" ht="13.5"/>
    <row r="98" s="82" customFormat="1" ht="13.5"/>
    <row r="99" s="82" customFormat="1" ht="13.5"/>
    <row r="100" s="82" customFormat="1" ht="13.5"/>
    <row r="101" s="82" customFormat="1" ht="13.5"/>
    <row r="102" s="82" customFormat="1" ht="13.5"/>
    <row r="103" s="82" customFormat="1" ht="13.5"/>
    <row r="104" s="82" customFormat="1" ht="13.5"/>
    <row r="105" s="82" customFormat="1" ht="13.5"/>
    <row r="106" s="82" customFormat="1" ht="13.5"/>
    <row r="107" s="82" customFormat="1" ht="13.5"/>
    <row r="108" s="82" customFormat="1" ht="13.5"/>
    <row r="109" s="82" customFormat="1" ht="13.5"/>
    <row r="110" s="82" customFormat="1" ht="13.5"/>
    <row r="111" s="82" customFormat="1" ht="13.5"/>
    <row r="112" s="82" customFormat="1" ht="13.5"/>
    <row r="113" s="82" customFormat="1" ht="13.5"/>
    <row r="114" s="82" customFormat="1" ht="13.5"/>
    <row r="115" s="82" customFormat="1" ht="13.5"/>
    <row r="116" s="82" customFormat="1" ht="13.5"/>
    <row r="117" s="82" customFormat="1" ht="13.5"/>
    <row r="118" s="82" customFormat="1" ht="13.5"/>
    <row r="119" s="82" customFormat="1" ht="13.5"/>
    <row r="120" s="82" customFormat="1" ht="13.5"/>
    <row r="121" s="82" customFormat="1" ht="13.5"/>
    <row r="122" s="82" customFormat="1" ht="13.5"/>
    <row r="123" s="82" customFormat="1" ht="13.5"/>
    <row r="124" s="82" customFormat="1" ht="13.5"/>
    <row r="125" s="82" customFormat="1" ht="13.5"/>
  </sheetData>
  <sheetProtection/>
  <mergeCells count="3">
    <mergeCell ref="A5:A6"/>
    <mergeCell ref="B5:B6"/>
    <mergeCell ref="C5:D5"/>
  </mergeCells>
  <printOptions/>
  <pageMargins left="0.44" right="0.36" top="0.984251968503937" bottom="0.4724409448818898" header="0.5118110236220472" footer="0.5118110236220472"/>
  <pageSetup fitToHeight="1" fitToWidth="1" horizontalDpi="300" verticalDpi="300" orientation="landscape"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2:BB36"/>
  <sheetViews>
    <sheetView zoomScalePageLayoutView="0" workbookViewId="0" topLeftCell="A10">
      <selection activeCell="F31" sqref="F31"/>
    </sheetView>
  </sheetViews>
  <sheetFormatPr defaultColWidth="8.88671875" defaultRowHeight="13.5"/>
  <cols>
    <col min="1" max="1" width="10.21484375" style="10" customWidth="1"/>
    <col min="2" max="6" width="13.10546875" style="10" customWidth="1"/>
    <col min="7" max="7" width="6.5546875" style="10" customWidth="1"/>
    <col min="8" max="16384" width="8.88671875" style="10" customWidth="1"/>
  </cols>
  <sheetData>
    <row r="2" spans="1:7" s="4" customFormat="1" ht="21.75" customHeight="1">
      <c r="A2" s="1102" t="s">
        <v>453</v>
      </c>
      <c r="B2" s="1102"/>
      <c r="C2" s="1102"/>
      <c r="D2" s="1102"/>
      <c r="E2" s="1102"/>
      <c r="F2" s="1102"/>
      <c r="G2" s="1102"/>
    </row>
    <row r="3" s="4" customFormat="1" ht="24" customHeight="1">
      <c r="A3" s="5"/>
    </row>
    <row r="4" s="314" customFormat="1" ht="17.25" customHeight="1">
      <c r="A4" s="340" t="s">
        <v>588</v>
      </c>
    </row>
    <row r="5" spans="1:7" s="338" customFormat="1" ht="24" customHeight="1">
      <c r="A5" s="1066"/>
      <c r="B5" s="1113" t="s">
        <v>427</v>
      </c>
      <c r="C5" s="1115" t="s">
        <v>735</v>
      </c>
      <c r="D5" s="1116"/>
      <c r="E5" s="1116"/>
      <c r="F5" s="1117"/>
      <c r="G5" s="1118" t="s">
        <v>426</v>
      </c>
    </row>
    <row r="6" spans="1:7" s="338" customFormat="1" ht="33" customHeight="1">
      <c r="A6" s="1066"/>
      <c r="B6" s="1114"/>
      <c r="C6" s="316"/>
      <c r="D6" s="339" t="s">
        <v>425</v>
      </c>
      <c r="E6" s="339" t="s">
        <v>424</v>
      </c>
      <c r="F6" s="339" t="s">
        <v>423</v>
      </c>
      <c r="G6" s="1119"/>
    </row>
    <row r="7" spans="1:7" s="314" customFormat="1" ht="22.5" customHeight="1">
      <c r="A7" s="335" t="s">
        <v>242</v>
      </c>
      <c r="B7" s="315">
        <v>2509187</v>
      </c>
      <c r="C7" s="315">
        <v>2458824</v>
      </c>
      <c r="D7" s="315">
        <v>0</v>
      </c>
      <c r="E7" s="315">
        <v>10562</v>
      </c>
      <c r="F7" s="315">
        <v>2448262</v>
      </c>
      <c r="G7" s="37">
        <v>97.99285585331026</v>
      </c>
    </row>
    <row r="8" spans="1:7" s="314" customFormat="1" ht="22.5" customHeight="1">
      <c r="A8" s="335" t="s">
        <v>245</v>
      </c>
      <c r="B8" s="315">
        <v>2532077</v>
      </c>
      <c r="C8" s="315">
        <v>2482492</v>
      </c>
      <c r="D8" s="315">
        <v>0</v>
      </c>
      <c r="E8" s="315">
        <v>0</v>
      </c>
      <c r="F8" s="315">
        <v>2482492</v>
      </c>
      <c r="G8" s="37">
        <v>98.04172621922635</v>
      </c>
    </row>
    <row r="9" spans="1:7" s="314" customFormat="1" ht="22.5" customHeight="1">
      <c r="A9" s="335" t="s">
        <v>248</v>
      </c>
      <c r="B9" s="315">
        <v>2529285</v>
      </c>
      <c r="C9" s="315">
        <v>2482202</v>
      </c>
      <c r="D9" s="315">
        <v>0</v>
      </c>
      <c r="E9" s="315">
        <v>0</v>
      </c>
      <c r="F9" s="315">
        <v>2482202</v>
      </c>
      <c r="G9" s="38">
        <v>98.13848577760118</v>
      </c>
    </row>
    <row r="10" spans="1:7" s="314" customFormat="1" ht="22.5" customHeight="1">
      <c r="A10" s="335" t="s">
        <v>260</v>
      </c>
      <c r="B10" s="315">
        <v>2527566</v>
      </c>
      <c r="C10" s="315">
        <v>2484643</v>
      </c>
      <c r="D10" s="315">
        <v>0</v>
      </c>
      <c r="E10" s="315">
        <v>0</v>
      </c>
      <c r="F10" s="315">
        <v>2484643</v>
      </c>
      <c r="G10" s="337">
        <v>98.30180497759504</v>
      </c>
    </row>
    <row r="11" spans="1:7" s="314" customFormat="1" ht="22.5" customHeight="1">
      <c r="A11" s="335" t="s">
        <v>370</v>
      </c>
      <c r="B11" s="315">
        <v>2524890</v>
      </c>
      <c r="C11" s="315">
        <v>2482516</v>
      </c>
      <c r="D11" s="315">
        <v>0</v>
      </c>
      <c r="E11" s="315">
        <v>0</v>
      </c>
      <c r="F11" s="315">
        <v>2482516</v>
      </c>
      <c r="G11" s="336">
        <f>C11/B11*100</f>
        <v>98.32174867023909</v>
      </c>
    </row>
    <row r="12" spans="1:7" s="314" customFormat="1" ht="22.5" customHeight="1">
      <c r="A12" s="335" t="s">
        <v>388</v>
      </c>
      <c r="B12" s="334">
        <v>2518467</v>
      </c>
      <c r="C12" s="334">
        <v>2475857</v>
      </c>
      <c r="D12" s="315">
        <v>0</v>
      </c>
      <c r="E12" s="315">
        <v>0</v>
      </c>
      <c r="F12" s="334">
        <v>2475857</v>
      </c>
      <c r="G12" s="336">
        <v>98.30809774358767</v>
      </c>
    </row>
    <row r="13" spans="1:7" s="314" customFormat="1" ht="22.5" customHeight="1">
      <c r="A13" s="225" t="s">
        <v>448</v>
      </c>
      <c r="B13" s="441">
        <v>2513970</v>
      </c>
      <c r="C13" s="441">
        <v>2470958</v>
      </c>
      <c r="D13" s="441">
        <v>0</v>
      </c>
      <c r="E13" s="441">
        <v>0</v>
      </c>
      <c r="F13" s="441">
        <v>2470958</v>
      </c>
      <c r="G13" s="442">
        <v>98.28908061750936</v>
      </c>
    </row>
    <row r="14" spans="1:7" s="180" customFormat="1" ht="22.5" customHeight="1">
      <c r="A14" s="225" t="s">
        <v>463</v>
      </c>
      <c r="B14" s="181">
        <v>2511050</v>
      </c>
      <c r="C14" s="181">
        <v>2469270</v>
      </c>
      <c r="D14" s="181">
        <v>0</v>
      </c>
      <c r="E14" s="181">
        <v>0</v>
      </c>
      <c r="F14" s="181">
        <v>2469270</v>
      </c>
      <c r="G14" s="366">
        <v>98.33615419844288</v>
      </c>
    </row>
    <row r="15" spans="1:7" s="180" customFormat="1" ht="22.5" customHeight="1">
      <c r="A15" s="225" t="s">
        <v>492</v>
      </c>
      <c r="B15" s="365">
        <v>2501673</v>
      </c>
      <c r="C15" s="365">
        <v>2463575</v>
      </c>
      <c r="D15" s="181">
        <v>0</v>
      </c>
      <c r="E15" s="181">
        <v>0</v>
      </c>
      <c r="F15" s="365">
        <v>2463575</v>
      </c>
      <c r="G15" s="366">
        <v>98.47709912526538</v>
      </c>
    </row>
    <row r="16" spans="1:54" s="180" customFormat="1" ht="22.5" customHeight="1">
      <c r="A16" s="705" t="s">
        <v>614</v>
      </c>
      <c r="B16" s="706">
        <v>2489802</v>
      </c>
      <c r="C16" s="706">
        <v>2456647</v>
      </c>
      <c r="D16" s="613">
        <v>0</v>
      </c>
      <c r="E16" s="613">
        <v>0</v>
      </c>
      <c r="F16" s="706">
        <v>2456647</v>
      </c>
      <c r="G16" s="614">
        <v>98.66836800677324</v>
      </c>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2"/>
      <c r="BB16" s="612"/>
    </row>
    <row r="17" spans="1:54" s="180" customFormat="1" ht="22.5" customHeight="1">
      <c r="A17" s="1161" t="s">
        <v>758</v>
      </c>
      <c r="B17" s="1162">
        <v>2468222</v>
      </c>
      <c r="C17" s="1162">
        <v>2438916</v>
      </c>
      <c r="D17" s="1163">
        <v>0</v>
      </c>
      <c r="E17" s="1163">
        <v>0</v>
      </c>
      <c r="F17" s="1162">
        <v>2438916</v>
      </c>
      <c r="G17" s="1164">
        <v>98.8</v>
      </c>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2"/>
      <c r="BB17" s="612"/>
    </row>
    <row r="18" spans="1:54" s="180" customFormat="1" ht="9" customHeight="1">
      <c r="A18" s="615" t="s">
        <v>9</v>
      </c>
      <c r="B18" s="613"/>
      <c r="C18" s="613"/>
      <c r="D18" s="613"/>
      <c r="E18" s="613"/>
      <c r="F18" s="613"/>
      <c r="G18" s="614"/>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2"/>
      <c r="AZ18" s="612"/>
      <c r="BA18" s="612"/>
      <c r="BB18" s="612"/>
    </row>
    <row r="19" spans="1:54" s="180" customFormat="1" ht="22.5" customHeight="1">
      <c r="A19" s="1161" t="s">
        <v>65</v>
      </c>
      <c r="B19" s="1162">
        <v>78219</v>
      </c>
      <c r="C19" s="1165">
        <v>78219</v>
      </c>
      <c r="D19" s="1165">
        <v>0</v>
      </c>
      <c r="E19" s="1165">
        <v>0</v>
      </c>
      <c r="F19" s="1165">
        <v>78219</v>
      </c>
      <c r="G19" s="1166">
        <v>100</v>
      </c>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row>
    <row r="20" spans="1:54" s="180" customFormat="1" ht="22.5" customHeight="1">
      <c r="A20" s="1161" t="s">
        <v>44</v>
      </c>
      <c r="B20" s="1162">
        <v>347376</v>
      </c>
      <c r="C20" s="1165">
        <v>343902</v>
      </c>
      <c r="D20" s="1165">
        <v>0</v>
      </c>
      <c r="E20" s="1165">
        <v>0</v>
      </c>
      <c r="F20" s="1165">
        <v>343902</v>
      </c>
      <c r="G20" s="1166">
        <v>99</v>
      </c>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row>
    <row r="21" spans="1:54" s="180" customFormat="1" ht="22.5" customHeight="1">
      <c r="A21" s="1161" t="s">
        <v>46</v>
      </c>
      <c r="B21" s="1162">
        <v>177758</v>
      </c>
      <c r="C21" s="1165">
        <v>177758</v>
      </c>
      <c r="D21" s="1165">
        <v>0</v>
      </c>
      <c r="E21" s="1165">
        <v>0</v>
      </c>
      <c r="F21" s="1165">
        <v>177758</v>
      </c>
      <c r="G21" s="1166">
        <v>100</v>
      </c>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row>
    <row r="22" spans="1:54" s="180" customFormat="1" ht="22.5" customHeight="1">
      <c r="A22" s="1161" t="s">
        <v>48</v>
      </c>
      <c r="B22" s="1162">
        <v>149660</v>
      </c>
      <c r="C22" s="1165">
        <v>149660</v>
      </c>
      <c r="D22" s="1165">
        <v>0</v>
      </c>
      <c r="E22" s="1165">
        <v>0</v>
      </c>
      <c r="F22" s="1165">
        <v>149660</v>
      </c>
      <c r="G22" s="1166">
        <v>100</v>
      </c>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613"/>
    </row>
    <row r="23" spans="1:54" s="180" customFormat="1" ht="22.5" customHeight="1">
      <c r="A23" s="1161" t="s">
        <v>50</v>
      </c>
      <c r="B23" s="1162">
        <v>442943</v>
      </c>
      <c r="C23" s="1165">
        <v>442096</v>
      </c>
      <c r="D23" s="1165">
        <v>0</v>
      </c>
      <c r="E23" s="1165">
        <v>0</v>
      </c>
      <c r="F23" s="1165">
        <v>442096</v>
      </c>
      <c r="G23" s="1166">
        <v>99.8</v>
      </c>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row>
    <row r="24" spans="1:54" s="180" customFormat="1" ht="22.5" customHeight="1">
      <c r="A24" s="1161" t="s">
        <v>51</v>
      </c>
      <c r="B24" s="1162">
        <v>430334</v>
      </c>
      <c r="C24" s="1165">
        <v>428613</v>
      </c>
      <c r="D24" s="1165">
        <v>0</v>
      </c>
      <c r="E24" s="1165">
        <v>0</v>
      </c>
      <c r="F24" s="1165">
        <v>428613</v>
      </c>
      <c r="G24" s="1166">
        <v>99.6</v>
      </c>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row>
    <row r="25" spans="1:54" s="180" customFormat="1" ht="22.5" customHeight="1">
      <c r="A25" s="1161" t="s">
        <v>53</v>
      </c>
      <c r="B25" s="1162">
        <v>579352</v>
      </c>
      <c r="C25" s="1165">
        <v>579352</v>
      </c>
      <c r="D25" s="1167">
        <v>0</v>
      </c>
      <c r="E25" s="1167">
        <v>0</v>
      </c>
      <c r="F25" s="1167">
        <v>579352</v>
      </c>
      <c r="G25" s="1166">
        <v>100</v>
      </c>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row>
    <row r="26" spans="1:54" s="180" customFormat="1" ht="22.5" customHeight="1">
      <c r="A26" s="1168" t="s">
        <v>54</v>
      </c>
      <c r="B26" s="1169">
        <v>262580</v>
      </c>
      <c r="C26" s="1170">
        <v>239316</v>
      </c>
      <c r="D26" s="1170">
        <v>0</v>
      </c>
      <c r="E26" s="1170">
        <v>0</v>
      </c>
      <c r="F26" s="1170">
        <v>239316</v>
      </c>
      <c r="G26" s="1171">
        <v>91.1</v>
      </c>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3"/>
      <c r="AZ26" s="613"/>
      <c r="BA26" s="613"/>
      <c r="BB26" s="613"/>
    </row>
    <row r="27" spans="1:7" s="20" customFormat="1" ht="18" customHeight="1">
      <c r="A27" s="193" t="s">
        <v>589</v>
      </c>
      <c r="B27" s="194"/>
      <c r="C27" s="194"/>
      <c r="D27" s="194"/>
      <c r="E27" s="194"/>
      <c r="F27" s="194"/>
      <c r="G27" s="194"/>
    </row>
    <row r="28" spans="1:7" s="20" customFormat="1" ht="12">
      <c r="A28" s="192"/>
      <c r="B28" s="195"/>
      <c r="C28" s="195"/>
      <c r="D28" s="195"/>
      <c r="E28" s="195"/>
      <c r="F28" s="195"/>
      <c r="G28" s="195"/>
    </row>
    <row r="29" s="20" customFormat="1" ht="12">
      <c r="A29" s="333" t="s">
        <v>9</v>
      </c>
    </row>
    <row r="30" s="330" customFormat="1" ht="14.25">
      <c r="A30" s="332" t="s">
        <v>9</v>
      </c>
    </row>
    <row r="31" s="330" customFormat="1" ht="14.25">
      <c r="A31" s="331"/>
    </row>
    <row r="32" s="330" customFormat="1" ht="14.25">
      <c r="A32" s="331"/>
    </row>
    <row r="33" s="330" customFormat="1" ht="14.25">
      <c r="A33" s="331"/>
    </row>
    <row r="34" s="330" customFormat="1" ht="14.25">
      <c r="A34" s="331"/>
    </row>
    <row r="35" s="330" customFormat="1" ht="14.25">
      <c r="A35" s="331"/>
    </row>
    <row r="36" s="330" customFormat="1" ht="14.25">
      <c r="A36" s="331"/>
    </row>
    <row r="37" s="330" customFormat="1" ht="14.25"/>
    <row r="38" s="330" customFormat="1" ht="14.25"/>
    <row r="39" s="330" customFormat="1" ht="14.25"/>
    <row r="40" s="330" customFormat="1" ht="14.25"/>
    <row r="41" s="330" customFormat="1" ht="14.25"/>
    <row r="42" s="330" customFormat="1" ht="14.25"/>
    <row r="43" s="330" customFormat="1" ht="14.25"/>
    <row r="44" s="330" customFormat="1" ht="14.25"/>
    <row r="45" s="330" customFormat="1" ht="14.25"/>
    <row r="46" s="330" customFormat="1" ht="14.25"/>
    <row r="47" s="330" customFormat="1" ht="14.25"/>
    <row r="48" s="330" customFormat="1" ht="14.25"/>
    <row r="49" s="330" customFormat="1" ht="14.25"/>
    <row r="50" s="330" customFormat="1" ht="14.25"/>
    <row r="51" s="330" customFormat="1" ht="14.25"/>
    <row r="52" s="330" customFormat="1" ht="14.25"/>
    <row r="53" s="330" customFormat="1" ht="14.25"/>
    <row r="54" s="330" customFormat="1" ht="14.25"/>
    <row r="55" s="330" customFormat="1" ht="14.25"/>
    <row r="56" s="330" customFormat="1" ht="14.25"/>
    <row r="57" s="330" customFormat="1" ht="14.25"/>
    <row r="58" s="330" customFormat="1" ht="14.25"/>
    <row r="59" s="330" customFormat="1" ht="14.25"/>
    <row r="60" s="330" customFormat="1" ht="14.25"/>
    <row r="61" s="330" customFormat="1" ht="14.25"/>
    <row r="62" s="330" customFormat="1" ht="14.25"/>
    <row r="63" s="330" customFormat="1" ht="14.25"/>
    <row r="64" s="330" customFormat="1" ht="14.25"/>
    <row r="65" s="330" customFormat="1" ht="14.25"/>
    <row r="66" s="330" customFormat="1" ht="14.25"/>
    <row r="67" s="330" customFormat="1" ht="14.25"/>
    <row r="68" s="330" customFormat="1" ht="14.25"/>
    <row r="69" s="330" customFormat="1" ht="14.25"/>
    <row r="70" s="330" customFormat="1" ht="14.25"/>
    <row r="71" s="330" customFormat="1" ht="14.25"/>
    <row r="72" s="330" customFormat="1" ht="14.25"/>
    <row r="73" s="330" customFormat="1" ht="14.25"/>
    <row r="74" s="330" customFormat="1" ht="14.25"/>
    <row r="75" s="330" customFormat="1" ht="14.25"/>
    <row r="76" s="330" customFormat="1" ht="14.25"/>
    <row r="77" s="330" customFormat="1" ht="14.25"/>
    <row r="78" s="330" customFormat="1" ht="14.25"/>
    <row r="79" s="330" customFormat="1" ht="14.25"/>
    <row r="80" s="330" customFormat="1" ht="14.25"/>
    <row r="81" s="330" customFormat="1" ht="14.25"/>
    <row r="82" s="330" customFormat="1" ht="14.25"/>
    <row r="83" s="330" customFormat="1" ht="14.25"/>
    <row r="84" s="330" customFormat="1" ht="14.25"/>
    <row r="85" s="330" customFormat="1" ht="14.25"/>
    <row r="86" s="330" customFormat="1" ht="14.25"/>
    <row r="87" s="330" customFormat="1" ht="14.25"/>
    <row r="88" s="330" customFormat="1" ht="14.25"/>
    <row r="89" s="330" customFormat="1" ht="14.25"/>
    <row r="90" s="330" customFormat="1" ht="14.25"/>
    <row r="91" s="330" customFormat="1" ht="14.25"/>
    <row r="92" s="330" customFormat="1" ht="14.25"/>
    <row r="93" s="330" customFormat="1" ht="14.25"/>
    <row r="94" s="330" customFormat="1" ht="14.25"/>
    <row r="95" s="330" customFormat="1" ht="14.25"/>
    <row r="96" s="330" customFormat="1" ht="14.25"/>
  </sheetData>
  <sheetProtection/>
  <mergeCells count="5">
    <mergeCell ref="A2:G2"/>
    <mergeCell ref="A5:A6"/>
    <mergeCell ref="B5:B6"/>
    <mergeCell ref="C5:F5"/>
    <mergeCell ref="G5:G6"/>
  </mergeCells>
  <printOptions/>
  <pageMargins left="0.5511811023622047" right="0.42" top="0.6692913385826772" bottom="0.4330708661417323" header="0.31496062992125984" footer="0.2362204724409449"/>
  <pageSetup fitToHeight="1" fitToWidth="1"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pageSetUpPr fitToPage="1"/>
  </sheetPr>
  <dimension ref="A2:G31"/>
  <sheetViews>
    <sheetView zoomScalePageLayoutView="0" workbookViewId="0" topLeftCell="A1">
      <selection activeCell="B29" sqref="B29"/>
    </sheetView>
  </sheetViews>
  <sheetFormatPr defaultColWidth="8.88671875" defaultRowHeight="13.5"/>
  <cols>
    <col min="1" max="1" width="12.5546875" style="10" customWidth="1"/>
    <col min="2" max="7" width="17.4453125" style="10" customWidth="1"/>
    <col min="8" max="8" width="11.21484375" style="10" bestFit="1" customWidth="1"/>
    <col min="9" max="16384" width="8.88671875" style="10" customWidth="1"/>
  </cols>
  <sheetData>
    <row r="2" spans="1:6" s="17" customFormat="1" ht="27.75" customHeight="1">
      <c r="A2" s="617" t="s">
        <v>454</v>
      </c>
      <c r="B2" s="39"/>
      <c r="C2" s="40"/>
      <c r="F2" s="29" t="s">
        <v>9</v>
      </c>
    </row>
    <row r="3" spans="1:6" s="17" customFormat="1" ht="15" customHeight="1">
      <c r="A3" s="39"/>
      <c r="B3" s="39"/>
      <c r="C3" s="39"/>
      <c r="D3" s="39"/>
      <c r="E3" s="39"/>
      <c r="F3" s="39"/>
    </row>
    <row r="4" spans="1:6" s="126" customFormat="1" ht="20.25" customHeight="1">
      <c r="A4" s="70" t="s">
        <v>590</v>
      </c>
      <c r="B4" s="118"/>
      <c r="C4" s="118"/>
      <c r="D4" s="118"/>
      <c r="E4" s="118"/>
      <c r="F4" s="118"/>
    </row>
    <row r="5" spans="1:7" s="126" customFormat="1" ht="30" customHeight="1">
      <c r="A5" s="115" t="s">
        <v>224</v>
      </c>
      <c r="B5" s="65" t="s">
        <v>107</v>
      </c>
      <c r="C5" s="65" t="s">
        <v>108</v>
      </c>
      <c r="D5" s="65" t="s">
        <v>250</v>
      </c>
      <c r="E5" s="65" t="s">
        <v>109</v>
      </c>
      <c r="F5" s="71" t="s">
        <v>288</v>
      </c>
      <c r="G5" s="71" t="s">
        <v>251</v>
      </c>
    </row>
    <row r="6" spans="1:7" s="126" customFormat="1" ht="21" customHeight="1">
      <c r="A6" s="66" t="s">
        <v>242</v>
      </c>
      <c r="B6" s="237">
        <v>291764803</v>
      </c>
      <c r="C6" s="60">
        <v>160611694</v>
      </c>
      <c r="D6" s="60">
        <v>80536629</v>
      </c>
      <c r="E6" s="60">
        <v>4941247</v>
      </c>
      <c r="F6" s="60">
        <v>45675233</v>
      </c>
      <c r="G6" s="146">
        <v>0</v>
      </c>
    </row>
    <row r="7" spans="1:7" s="126" customFormat="1" ht="21" customHeight="1">
      <c r="A7" s="66" t="s">
        <v>245</v>
      </c>
      <c r="B7" s="237">
        <v>299296025</v>
      </c>
      <c r="C7" s="60">
        <v>162432271</v>
      </c>
      <c r="D7" s="60">
        <v>82249332</v>
      </c>
      <c r="E7" s="60">
        <v>5070628</v>
      </c>
      <c r="F7" s="60">
        <v>48789731</v>
      </c>
      <c r="G7" s="146">
        <v>754063</v>
      </c>
    </row>
    <row r="8" spans="1:7" s="126" customFormat="1" ht="21" customHeight="1">
      <c r="A8" s="66" t="s">
        <v>248</v>
      </c>
      <c r="B8" s="237">
        <v>303912519</v>
      </c>
      <c r="C8" s="60">
        <v>163569162</v>
      </c>
      <c r="D8" s="60">
        <v>84242848</v>
      </c>
      <c r="E8" s="60">
        <v>4851927</v>
      </c>
      <c r="F8" s="60">
        <v>49068223</v>
      </c>
      <c r="G8" s="146">
        <v>2180359</v>
      </c>
    </row>
    <row r="9" spans="1:7" s="126" customFormat="1" ht="21" customHeight="1">
      <c r="A9" s="66" t="s">
        <v>260</v>
      </c>
      <c r="B9" s="237">
        <v>305850249</v>
      </c>
      <c r="C9" s="60">
        <v>163269372</v>
      </c>
      <c r="D9" s="60">
        <v>83372206</v>
      </c>
      <c r="E9" s="60">
        <v>4748231</v>
      </c>
      <c r="F9" s="60">
        <v>49305681</v>
      </c>
      <c r="G9" s="146">
        <v>5154759</v>
      </c>
    </row>
    <row r="10" spans="1:7" s="126" customFormat="1" ht="21" customHeight="1">
      <c r="A10" s="66" t="s">
        <v>370</v>
      </c>
      <c r="B10" s="60">
        <v>310676937</v>
      </c>
      <c r="C10" s="60">
        <v>165286268</v>
      </c>
      <c r="D10" s="60">
        <v>84721295</v>
      </c>
      <c r="E10" s="60">
        <v>4838391</v>
      </c>
      <c r="F10" s="60">
        <v>49701251</v>
      </c>
      <c r="G10" s="146">
        <v>6129732</v>
      </c>
    </row>
    <row r="11" spans="1:7" s="126" customFormat="1" ht="21" customHeight="1">
      <c r="A11" s="66" t="s">
        <v>369</v>
      </c>
      <c r="B11" s="63">
        <v>308456310</v>
      </c>
      <c r="C11" s="63">
        <v>165394449</v>
      </c>
      <c r="D11" s="63">
        <v>83591052</v>
      </c>
      <c r="E11" s="63">
        <v>4596634</v>
      </c>
      <c r="F11" s="63">
        <v>49259407</v>
      </c>
      <c r="G11" s="63">
        <v>5614768</v>
      </c>
    </row>
    <row r="12" spans="1:7" s="126" customFormat="1" ht="21" customHeight="1">
      <c r="A12" s="66" t="s">
        <v>448</v>
      </c>
      <c r="B12" s="444">
        <v>310441441</v>
      </c>
      <c r="C12" s="444">
        <v>167585471</v>
      </c>
      <c r="D12" s="444">
        <v>85082400</v>
      </c>
      <c r="E12" s="444">
        <v>4274018</v>
      </c>
      <c r="F12" s="444">
        <v>47441904</v>
      </c>
      <c r="G12" s="443">
        <v>6057648</v>
      </c>
    </row>
    <row r="13" spans="1:7" s="126" customFormat="1" ht="20.25" customHeight="1">
      <c r="A13" s="66" t="s">
        <v>463</v>
      </c>
      <c r="B13" s="60">
        <v>312098037</v>
      </c>
      <c r="C13" s="60">
        <v>168468813</v>
      </c>
      <c r="D13" s="60">
        <v>87582157</v>
      </c>
      <c r="E13" s="60">
        <v>4020155</v>
      </c>
      <c r="F13" s="60">
        <v>45886027</v>
      </c>
      <c r="G13" s="146">
        <v>6140885</v>
      </c>
    </row>
    <row r="14" spans="1:7" s="126" customFormat="1" ht="20.25" customHeight="1">
      <c r="A14" s="66" t="s">
        <v>492</v>
      </c>
      <c r="B14" s="63">
        <v>311742184</v>
      </c>
      <c r="C14" s="63">
        <v>169246830</v>
      </c>
      <c r="D14" s="63">
        <v>87803295</v>
      </c>
      <c r="E14" s="63">
        <v>3865976</v>
      </c>
      <c r="F14" s="63">
        <v>44046095</v>
      </c>
      <c r="G14" s="63">
        <v>6779988</v>
      </c>
    </row>
    <row r="15" spans="1:7" s="126" customFormat="1" ht="20.25" customHeight="1">
      <c r="A15" s="707" t="s">
        <v>614</v>
      </c>
      <c r="B15" s="619">
        <v>310250864</v>
      </c>
      <c r="C15" s="619">
        <v>170239529</v>
      </c>
      <c r="D15" s="619">
        <v>87042942</v>
      </c>
      <c r="E15" s="619">
        <v>3826904</v>
      </c>
      <c r="F15" s="619">
        <v>42013870</v>
      </c>
      <c r="G15" s="619">
        <v>7127619</v>
      </c>
    </row>
    <row r="16" spans="1:7" s="126" customFormat="1" ht="20.25" customHeight="1">
      <c r="A16" s="915" t="s">
        <v>758</v>
      </c>
      <c r="B16" s="916">
        <v>307351624</v>
      </c>
      <c r="C16" s="916">
        <v>170596546</v>
      </c>
      <c r="D16" s="916">
        <v>85077892</v>
      </c>
      <c r="E16" s="916">
        <v>3695962</v>
      </c>
      <c r="F16" s="916">
        <v>40562087</v>
      </c>
      <c r="G16" s="916">
        <v>7419137</v>
      </c>
    </row>
    <row r="17" spans="1:7" s="126" customFormat="1" ht="11.25" customHeight="1">
      <c r="A17" s="618"/>
      <c r="B17" s="621"/>
      <c r="C17" s="619"/>
      <c r="D17" s="619"/>
      <c r="E17" s="619"/>
      <c r="F17" s="619"/>
      <c r="G17" s="620"/>
    </row>
    <row r="18" spans="1:7" s="126" customFormat="1" ht="20.25" customHeight="1">
      <c r="A18" s="915" t="s">
        <v>736</v>
      </c>
      <c r="B18" s="917">
        <v>26908701</v>
      </c>
      <c r="C18" s="829">
        <v>15216773</v>
      </c>
      <c r="D18" s="829">
        <v>11392587</v>
      </c>
      <c r="E18" s="916">
        <v>299341</v>
      </c>
      <c r="F18" s="829">
        <v>0</v>
      </c>
      <c r="G18" s="829">
        <v>0</v>
      </c>
    </row>
    <row r="19" spans="1:7" s="126" customFormat="1" ht="20.25" customHeight="1">
      <c r="A19" s="915" t="s">
        <v>729</v>
      </c>
      <c r="B19" s="917">
        <v>36125962</v>
      </c>
      <c r="C19" s="916">
        <v>23178663</v>
      </c>
      <c r="D19" s="916">
        <v>12374504</v>
      </c>
      <c r="E19" s="916">
        <v>348132</v>
      </c>
      <c r="F19" s="829">
        <v>0</v>
      </c>
      <c r="G19" s="916">
        <v>224663</v>
      </c>
    </row>
    <row r="20" spans="1:7" s="126" customFormat="1" ht="20.25" customHeight="1">
      <c r="A20" s="915" t="s">
        <v>730</v>
      </c>
      <c r="B20" s="917">
        <v>47176406</v>
      </c>
      <c r="C20" s="916">
        <v>11658996</v>
      </c>
      <c r="D20" s="916">
        <v>6563356</v>
      </c>
      <c r="E20" s="916">
        <v>548361</v>
      </c>
      <c r="F20" s="916">
        <v>28405693</v>
      </c>
      <c r="G20" s="829">
        <v>0</v>
      </c>
    </row>
    <row r="21" spans="1:7" s="126" customFormat="1" ht="20.25" customHeight="1">
      <c r="A21" s="915" t="s">
        <v>731</v>
      </c>
      <c r="B21" s="917">
        <v>46339797</v>
      </c>
      <c r="C21" s="916">
        <v>30552681</v>
      </c>
      <c r="D21" s="916">
        <v>14457595</v>
      </c>
      <c r="E21" s="829">
        <v>296067</v>
      </c>
      <c r="F21" s="829">
        <v>0</v>
      </c>
      <c r="G21" s="829">
        <v>1033454</v>
      </c>
    </row>
    <row r="22" spans="1:7" s="126" customFormat="1" ht="20.25" customHeight="1">
      <c r="A22" s="915" t="s">
        <v>732</v>
      </c>
      <c r="B22" s="917">
        <v>48487291</v>
      </c>
      <c r="C22" s="916">
        <v>30331137</v>
      </c>
      <c r="D22" s="916">
        <v>11613986</v>
      </c>
      <c r="E22" s="916">
        <v>381684</v>
      </c>
      <c r="F22" s="829">
        <v>0</v>
      </c>
      <c r="G22" s="916">
        <v>6160484</v>
      </c>
    </row>
    <row r="23" spans="1:7" s="126" customFormat="1" ht="20.25" customHeight="1">
      <c r="A23" s="915" t="s">
        <v>733</v>
      </c>
      <c r="B23" s="917">
        <v>78191868</v>
      </c>
      <c r="C23" s="916">
        <v>48733798</v>
      </c>
      <c r="D23" s="916">
        <v>20006225</v>
      </c>
      <c r="E23" s="916">
        <v>1562889</v>
      </c>
      <c r="F23" s="829">
        <v>7888956</v>
      </c>
      <c r="G23" s="916">
        <v>0</v>
      </c>
    </row>
    <row r="24" spans="1:7" s="126" customFormat="1" ht="20.25" customHeight="1">
      <c r="A24" s="918" t="s">
        <v>734</v>
      </c>
      <c r="B24" s="919">
        <v>24121599</v>
      </c>
      <c r="C24" s="920">
        <v>10924498</v>
      </c>
      <c r="D24" s="920">
        <v>8669639</v>
      </c>
      <c r="E24" s="920">
        <v>259488</v>
      </c>
      <c r="F24" s="920">
        <v>4267438</v>
      </c>
      <c r="G24" s="920">
        <v>536</v>
      </c>
    </row>
    <row r="25" spans="1:7" s="616" customFormat="1" ht="18.75" customHeight="1">
      <c r="A25" s="1120" t="s">
        <v>587</v>
      </c>
      <c r="B25" s="1120"/>
      <c r="C25" s="118"/>
      <c r="D25" s="118"/>
      <c r="E25" s="118"/>
      <c r="F25" s="118"/>
      <c r="G25" s="126"/>
    </row>
    <row r="26" spans="1:7" s="462" customFormat="1" ht="18.75" customHeight="1">
      <c r="A26" s="1120" t="s">
        <v>591</v>
      </c>
      <c r="B26" s="1120"/>
      <c r="C26" s="1120"/>
      <c r="D26" s="1120"/>
      <c r="E26" s="72"/>
      <c r="F26" s="72"/>
      <c r="G26" s="616"/>
    </row>
    <row r="27" spans="1:7" ht="13.5">
      <c r="A27" s="257"/>
      <c r="B27" s="257"/>
      <c r="C27" s="257"/>
      <c r="D27" s="257"/>
      <c r="E27" s="257"/>
      <c r="F27" s="257"/>
      <c r="G27" s="211"/>
    </row>
    <row r="28" spans="1:7" ht="13.5">
      <c r="A28" s="211"/>
      <c r="B28" s="211"/>
      <c r="C28" s="211"/>
      <c r="D28" s="211"/>
      <c r="E28" s="211"/>
      <c r="F28" s="211"/>
      <c r="G28" s="211"/>
    </row>
    <row r="29" spans="1:7" ht="13.5">
      <c r="A29" s="211"/>
      <c r="B29" s="211"/>
      <c r="C29" s="211"/>
      <c r="D29" s="211"/>
      <c r="E29" s="211"/>
      <c r="F29" s="211"/>
      <c r="G29" s="211"/>
    </row>
    <row r="30" spans="1:7" ht="13.5">
      <c r="A30" s="211"/>
      <c r="B30" s="211"/>
      <c r="C30" s="211"/>
      <c r="D30" s="211"/>
      <c r="E30" s="211"/>
      <c r="F30" s="211"/>
      <c r="G30" s="211"/>
    </row>
    <row r="31" spans="1:7" ht="13.5">
      <c r="A31" s="211"/>
      <c r="B31" s="211"/>
      <c r="C31" s="211"/>
      <c r="D31" s="211"/>
      <c r="E31" s="211"/>
      <c r="F31" s="211"/>
      <c r="G31" s="211"/>
    </row>
  </sheetData>
  <sheetProtection/>
  <mergeCells count="2">
    <mergeCell ref="A25:B25"/>
    <mergeCell ref="A26:D26"/>
  </mergeCells>
  <printOptions/>
  <pageMargins left="0.7086614173228347" right="0.55" top="0.9055118110236221" bottom="0.4330708661417323" header="0.5905511811023623" footer="0.1968503937007874"/>
  <pageSetup fitToHeight="1" fitToWidth="1" horizontalDpi="300" verticalDpi="300" orientation="landscape" paperSize="9" scale="98" r:id="rId1"/>
</worksheet>
</file>

<file path=xl/worksheets/sheet23.xml><?xml version="1.0" encoding="utf-8"?>
<worksheet xmlns="http://schemas.openxmlformats.org/spreadsheetml/2006/main" xmlns:r="http://schemas.openxmlformats.org/officeDocument/2006/relationships">
  <dimension ref="A2:H28"/>
  <sheetViews>
    <sheetView zoomScalePageLayoutView="0" workbookViewId="0" topLeftCell="A4">
      <selection activeCell="A30" sqref="A30"/>
    </sheetView>
  </sheetViews>
  <sheetFormatPr defaultColWidth="8.88671875" defaultRowHeight="13.5"/>
  <cols>
    <col min="1" max="1" width="12.5546875" style="10" customWidth="1"/>
    <col min="2" max="7" width="17.4453125" style="10" customWidth="1"/>
    <col min="8" max="8" width="11.21484375" style="10" bestFit="1" customWidth="1"/>
    <col min="9" max="16384" width="8.88671875" style="10" customWidth="1"/>
  </cols>
  <sheetData>
    <row r="2" spans="1:6" s="17" customFormat="1" ht="23.25" customHeight="1">
      <c r="A2" s="622" t="s">
        <v>455</v>
      </c>
      <c r="B2" s="41"/>
      <c r="C2" s="39"/>
      <c r="D2" s="39"/>
      <c r="E2" s="39"/>
      <c r="F2" s="29" t="s">
        <v>9</v>
      </c>
    </row>
    <row r="3" spans="1:6" s="17" customFormat="1" ht="12.75" customHeight="1">
      <c r="A3" s="39"/>
      <c r="D3" s="39"/>
      <c r="E3" s="39"/>
      <c r="F3" s="39"/>
    </row>
    <row r="4" spans="1:6" s="126" customFormat="1" ht="22.5" customHeight="1">
      <c r="A4" s="70" t="s">
        <v>586</v>
      </c>
      <c r="B4" s="70" t="s">
        <v>9</v>
      </c>
      <c r="C4" s="118"/>
      <c r="D4" s="118"/>
      <c r="E4" s="118"/>
      <c r="F4" s="118"/>
    </row>
    <row r="5" spans="1:7" s="126" customFormat="1" ht="33.75" customHeight="1">
      <c r="A5" s="115" t="s">
        <v>224</v>
      </c>
      <c r="B5" s="65" t="s">
        <v>107</v>
      </c>
      <c r="C5" s="65" t="s">
        <v>108</v>
      </c>
      <c r="D5" s="65" t="s">
        <v>250</v>
      </c>
      <c r="E5" s="117" t="s">
        <v>109</v>
      </c>
      <c r="F5" s="116" t="s">
        <v>288</v>
      </c>
      <c r="G5" s="71" t="s">
        <v>251</v>
      </c>
    </row>
    <row r="6" spans="1:8" s="126" customFormat="1" ht="21" customHeight="1">
      <c r="A6" s="166" t="s">
        <v>242</v>
      </c>
      <c r="B6" s="239">
        <v>142787767</v>
      </c>
      <c r="C6" s="240">
        <v>69105628</v>
      </c>
      <c r="D6" s="240">
        <v>60098308</v>
      </c>
      <c r="E6" s="240">
        <v>3521044</v>
      </c>
      <c r="F6" s="240">
        <v>10062787</v>
      </c>
      <c r="G6" s="241">
        <v>0</v>
      </c>
      <c r="H6" s="118"/>
    </row>
    <row r="7" spans="1:8" s="126" customFormat="1" ht="21" customHeight="1">
      <c r="A7" s="66" t="s">
        <v>245</v>
      </c>
      <c r="B7" s="242">
        <v>145681795</v>
      </c>
      <c r="C7" s="136">
        <v>69617833</v>
      </c>
      <c r="D7" s="136">
        <v>61292291</v>
      </c>
      <c r="E7" s="136">
        <v>3621230</v>
      </c>
      <c r="F7" s="136">
        <v>10708654</v>
      </c>
      <c r="G7" s="243">
        <v>441787</v>
      </c>
      <c r="H7" s="118"/>
    </row>
    <row r="8" spans="1:8" s="126" customFormat="1" ht="21" customHeight="1">
      <c r="A8" s="66" t="s">
        <v>248</v>
      </c>
      <c r="B8" s="242">
        <v>147752646</v>
      </c>
      <c r="C8" s="136">
        <v>69880840</v>
      </c>
      <c r="D8" s="136">
        <v>62698653</v>
      </c>
      <c r="E8" s="136">
        <v>3431240</v>
      </c>
      <c r="F8" s="136">
        <v>10794677</v>
      </c>
      <c r="G8" s="243">
        <v>947236</v>
      </c>
      <c r="H8" s="118"/>
    </row>
    <row r="9" spans="1:8" s="126" customFormat="1" ht="21" customHeight="1">
      <c r="A9" s="66" t="s">
        <v>260</v>
      </c>
      <c r="B9" s="242">
        <v>159533275</v>
      </c>
      <c r="C9" s="136">
        <v>75453699</v>
      </c>
      <c r="D9" s="136">
        <v>66641309</v>
      </c>
      <c r="E9" s="136">
        <v>3660900</v>
      </c>
      <c r="F9" s="136">
        <v>11768540</v>
      </c>
      <c r="G9" s="244">
        <v>2008827</v>
      </c>
      <c r="H9" s="118"/>
    </row>
    <row r="10" spans="1:8" s="126" customFormat="1" ht="21" customHeight="1">
      <c r="A10" s="66" t="s">
        <v>370</v>
      </c>
      <c r="B10" s="135">
        <v>162986583</v>
      </c>
      <c r="C10" s="127">
        <v>76867211</v>
      </c>
      <c r="D10" s="127">
        <v>68077828</v>
      </c>
      <c r="E10" s="127">
        <v>3783677</v>
      </c>
      <c r="F10" s="127">
        <v>11919463</v>
      </c>
      <c r="G10" s="143">
        <v>2338404</v>
      </c>
      <c r="H10" s="118"/>
    </row>
    <row r="11" spans="1:7" s="126" customFormat="1" ht="21" customHeight="1">
      <c r="A11" s="66" t="s">
        <v>369</v>
      </c>
      <c r="B11" s="127">
        <v>161719096</v>
      </c>
      <c r="C11" s="127">
        <v>76917225</v>
      </c>
      <c r="D11" s="127">
        <v>67260133</v>
      </c>
      <c r="E11" s="127">
        <v>3578652</v>
      </c>
      <c r="F11" s="127">
        <v>11761640</v>
      </c>
      <c r="G11" s="127">
        <v>2201446</v>
      </c>
    </row>
    <row r="12" spans="1:7" s="126" customFormat="1" ht="21" customHeight="1">
      <c r="A12" s="66" t="s">
        <v>448</v>
      </c>
      <c r="B12" s="447">
        <v>176717965</v>
      </c>
      <c r="C12" s="445">
        <v>83797816</v>
      </c>
      <c r="D12" s="445">
        <v>74151640</v>
      </c>
      <c r="E12" s="445">
        <v>3637342</v>
      </c>
      <c r="F12" s="445">
        <v>12547081</v>
      </c>
      <c r="G12" s="446">
        <v>2584086</v>
      </c>
    </row>
    <row r="13" spans="1:7" s="126" customFormat="1" ht="21" customHeight="1">
      <c r="A13" s="66" t="s">
        <v>463</v>
      </c>
      <c r="B13" s="127">
        <v>197509360</v>
      </c>
      <c r="C13" s="127">
        <v>93232976</v>
      </c>
      <c r="D13" s="127">
        <v>83666905</v>
      </c>
      <c r="E13" s="127">
        <v>3831849</v>
      </c>
      <c r="F13" s="127">
        <v>14166391</v>
      </c>
      <c r="G13" s="143">
        <v>2611239</v>
      </c>
    </row>
    <row r="14" spans="1:7" s="126" customFormat="1" ht="21" customHeight="1">
      <c r="A14" s="66" t="s">
        <v>492</v>
      </c>
      <c r="B14" s="127">
        <v>197809642</v>
      </c>
      <c r="C14" s="127">
        <v>93691986</v>
      </c>
      <c r="D14" s="127">
        <v>83825557</v>
      </c>
      <c r="E14" s="127">
        <v>3706390</v>
      </c>
      <c r="F14" s="127">
        <v>13624683</v>
      </c>
      <c r="G14" s="127">
        <v>2961026</v>
      </c>
    </row>
    <row r="15" spans="1:8" s="126" customFormat="1" ht="21" customHeight="1">
      <c r="A15" s="624" t="s">
        <v>614</v>
      </c>
      <c r="B15" s="625">
        <v>196876930</v>
      </c>
      <c r="C15" s="625">
        <v>94111537</v>
      </c>
      <c r="D15" s="625">
        <v>82776377</v>
      </c>
      <c r="E15" s="625">
        <v>3667362</v>
      </c>
      <c r="F15" s="625">
        <v>12956950</v>
      </c>
      <c r="G15" s="625">
        <v>3364704</v>
      </c>
      <c r="H15" s="623"/>
    </row>
    <row r="16" spans="1:8" s="126" customFormat="1" ht="21" customHeight="1">
      <c r="A16" s="921" t="s">
        <v>759</v>
      </c>
      <c r="B16" s="922">
        <v>194587170</v>
      </c>
      <c r="C16" s="922">
        <v>94238475</v>
      </c>
      <c r="D16" s="922">
        <v>81019652</v>
      </c>
      <c r="E16" s="922">
        <v>3551237</v>
      </c>
      <c r="F16" s="922">
        <v>12510160</v>
      </c>
      <c r="G16" s="922">
        <v>3267646</v>
      </c>
      <c r="H16" s="623"/>
    </row>
    <row r="17" spans="1:8" s="126" customFormat="1" ht="9" customHeight="1">
      <c r="A17" s="624"/>
      <c r="B17" s="625"/>
      <c r="C17" s="625"/>
      <c r="D17" s="625"/>
      <c r="E17" s="625"/>
      <c r="F17" s="625"/>
      <c r="G17" s="626"/>
      <c r="H17" s="623"/>
    </row>
    <row r="18" spans="1:8" s="126" customFormat="1" ht="24" customHeight="1">
      <c r="A18" s="921" t="s">
        <v>736</v>
      </c>
      <c r="B18" s="923">
        <v>19451644</v>
      </c>
      <c r="C18" s="922">
        <v>8414140</v>
      </c>
      <c r="D18" s="922">
        <v>10758934</v>
      </c>
      <c r="E18" s="924">
        <v>278570</v>
      </c>
      <c r="F18" s="925">
        <v>0</v>
      </c>
      <c r="G18" s="925">
        <v>0</v>
      </c>
      <c r="H18" s="623"/>
    </row>
    <row r="19" spans="1:8" s="126" customFormat="1" ht="24" customHeight="1">
      <c r="A19" s="921" t="s">
        <v>729</v>
      </c>
      <c r="B19" s="923">
        <v>25200799</v>
      </c>
      <c r="C19" s="922">
        <v>12870708</v>
      </c>
      <c r="D19" s="922">
        <v>11846851</v>
      </c>
      <c r="E19" s="924">
        <v>326794</v>
      </c>
      <c r="F19" s="925">
        <v>0</v>
      </c>
      <c r="G19" s="924">
        <v>156446</v>
      </c>
      <c r="H19" s="623"/>
    </row>
    <row r="20" spans="1:8" s="126" customFormat="1" ht="24" customHeight="1">
      <c r="A20" s="921" t="s">
        <v>730</v>
      </c>
      <c r="B20" s="923">
        <v>21512577</v>
      </c>
      <c r="C20" s="922">
        <v>6548644</v>
      </c>
      <c r="D20" s="922">
        <v>5919785</v>
      </c>
      <c r="E20" s="924">
        <v>511996</v>
      </c>
      <c r="F20" s="922">
        <v>8532152</v>
      </c>
      <c r="G20" s="925">
        <v>0</v>
      </c>
      <c r="H20" s="623"/>
    </row>
    <row r="21" spans="1:8" s="126" customFormat="1" ht="24" customHeight="1">
      <c r="A21" s="921" t="s">
        <v>731</v>
      </c>
      <c r="B21" s="923">
        <v>31572848</v>
      </c>
      <c r="C21" s="922">
        <v>16949473</v>
      </c>
      <c r="D21" s="922">
        <v>13622898</v>
      </c>
      <c r="E21" s="924">
        <v>280069</v>
      </c>
      <c r="F21" s="925">
        <v>0</v>
      </c>
      <c r="G21" s="924">
        <v>720408</v>
      </c>
      <c r="H21" s="623"/>
    </row>
    <row r="22" spans="1:8" s="126" customFormat="1" ht="24" customHeight="1">
      <c r="A22" s="921" t="s">
        <v>732</v>
      </c>
      <c r="B22" s="923">
        <v>30441899</v>
      </c>
      <c r="C22" s="922">
        <v>16732239</v>
      </c>
      <c r="D22" s="922">
        <v>10953611</v>
      </c>
      <c r="E22" s="924">
        <v>366840</v>
      </c>
      <c r="F22" s="925">
        <v>0</v>
      </c>
      <c r="G22" s="924">
        <v>2389209</v>
      </c>
      <c r="H22" s="623"/>
    </row>
    <row r="23" spans="1:7" s="126" customFormat="1" ht="24" customHeight="1">
      <c r="A23" s="921" t="s">
        <v>733</v>
      </c>
      <c r="B23" s="923">
        <v>49827571</v>
      </c>
      <c r="C23" s="922">
        <v>26656519</v>
      </c>
      <c r="D23" s="922">
        <v>19311677</v>
      </c>
      <c r="E23" s="924">
        <v>1541652</v>
      </c>
      <c r="F23" s="922">
        <v>2317723</v>
      </c>
      <c r="G23" s="925">
        <v>0</v>
      </c>
    </row>
    <row r="24" spans="1:7" s="161" customFormat="1" ht="24" customHeight="1">
      <c r="A24" s="926" t="s">
        <v>734</v>
      </c>
      <c r="B24" s="927">
        <v>16579832</v>
      </c>
      <c r="C24" s="928">
        <v>6066752</v>
      </c>
      <c r="D24" s="928">
        <v>8605896</v>
      </c>
      <c r="E24" s="928">
        <v>245316</v>
      </c>
      <c r="F24" s="928">
        <v>1660285</v>
      </c>
      <c r="G24" s="928">
        <v>1583</v>
      </c>
    </row>
    <row r="25" spans="1:7" s="408" customFormat="1" ht="17.25" customHeight="1">
      <c r="A25" s="1121" t="s">
        <v>592</v>
      </c>
      <c r="B25" s="1121"/>
      <c r="C25" s="118"/>
      <c r="D25" s="118"/>
      <c r="E25" s="118"/>
      <c r="F25" s="70" t="s">
        <v>9</v>
      </c>
      <c r="G25" s="126"/>
    </row>
    <row r="26" spans="1:7" s="462" customFormat="1" ht="17.25" customHeight="1">
      <c r="A26" s="1120" t="s">
        <v>593</v>
      </c>
      <c r="B26" s="1120"/>
      <c r="C26" s="1120"/>
      <c r="D26" s="1120"/>
      <c r="E26" s="627"/>
      <c r="F26" s="627"/>
      <c r="G26" s="408"/>
    </row>
    <row r="27" spans="1:7" ht="13.5">
      <c r="A27" s="257"/>
      <c r="B27" s="257"/>
      <c r="C27" s="257"/>
      <c r="D27" s="257"/>
      <c r="E27" s="257"/>
      <c r="F27" s="257"/>
      <c r="G27" s="211"/>
    </row>
    <row r="28" spans="1:7" ht="13.5">
      <c r="A28" s="257"/>
      <c r="B28" s="257"/>
      <c r="C28" s="257"/>
      <c r="D28" s="257"/>
      <c r="E28" s="257"/>
      <c r="F28" s="257"/>
      <c r="G28" s="211"/>
    </row>
  </sheetData>
  <sheetProtection/>
  <mergeCells count="2">
    <mergeCell ref="A25:B25"/>
    <mergeCell ref="A26:D26"/>
  </mergeCells>
  <printOptions/>
  <pageMargins left="0.75" right="0.75" top="0.56" bottom="0.49" header="0.5" footer="0.5"/>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2:R34"/>
  <sheetViews>
    <sheetView zoomScalePageLayoutView="0" workbookViewId="0" topLeftCell="A13">
      <pane xSplit="1" topLeftCell="H1" activePane="topRight" state="frozen"/>
      <selection pane="topLeft" activeCell="A1" sqref="A1"/>
      <selection pane="topRight" activeCell="O19" sqref="O19"/>
    </sheetView>
  </sheetViews>
  <sheetFormatPr defaultColWidth="8.88671875" defaultRowHeight="13.5"/>
  <cols>
    <col min="1" max="1" width="8.88671875" style="9" customWidth="1"/>
    <col min="2" max="2" width="12.21484375" style="15" customWidth="1"/>
    <col min="3" max="3" width="8.21484375" style="397" customWidth="1"/>
    <col min="4" max="4" width="10.88671875" style="15" customWidth="1"/>
    <col min="5" max="5" width="6.88671875" style="397" customWidth="1"/>
    <col min="6" max="6" width="9.4453125" style="15" customWidth="1"/>
    <col min="7" max="7" width="6.88671875" style="397" customWidth="1"/>
    <col min="8" max="8" width="11.6640625" style="15" customWidth="1"/>
    <col min="9" max="9" width="7.5546875" style="397" bestFit="1" customWidth="1"/>
    <col min="10" max="10" width="11.21484375" style="15" customWidth="1"/>
    <col min="11" max="11" width="7.5546875" style="397" bestFit="1" customWidth="1"/>
    <col min="12" max="12" width="9.10546875" style="15" customWidth="1"/>
    <col min="13" max="13" width="7.5546875" style="397" bestFit="1" customWidth="1"/>
    <col min="14" max="14" width="9.21484375" style="15" customWidth="1"/>
    <col min="15" max="15" width="6.77734375" style="397" customWidth="1"/>
    <col min="16" max="16" width="11.21484375" style="15" customWidth="1"/>
    <col min="17" max="17" width="7.3359375" style="397" customWidth="1"/>
    <col min="18" max="16384" width="8.88671875" style="9" customWidth="1"/>
  </cols>
  <sheetData>
    <row r="2" spans="1:6" ht="19.5" customHeight="1">
      <c r="A2" s="665" t="s">
        <v>367</v>
      </c>
      <c r="C2" s="42"/>
      <c r="D2" s="43"/>
      <c r="E2" s="44"/>
      <c r="F2" s="43"/>
    </row>
    <row r="3" ht="13.5">
      <c r="A3" s="398"/>
    </row>
    <row r="4" spans="1:17" s="126" customFormat="1" ht="18" customHeight="1">
      <c r="A4" s="70" t="s">
        <v>594</v>
      </c>
      <c r="B4" s="146"/>
      <c r="C4" s="157"/>
      <c r="D4" s="146"/>
      <c r="E4" s="157"/>
      <c r="F4" s="199" t="s">
        <v>9</v>
      </c>
      <c r="G4" s="157"/>
      <c r="H4" s="146"/>
      <c r="I4" s="157"/>
      <c r="J4" s="146"/>
      <c r="K4" s="157"/>
      <c r="L4" s="146"/>
      <c r="M4" s="157"/>
      <c r="N4" s="146"/>
      <c r="O4" s="157"/>
      <c r="P4" s="146"/>
      <c r="Q4" s="157"/>
    </row>
    <row r="5" spans="1:17" s="126" customFormat="1" ht="18" customHeight="1">
      <c r="A5" s="1025" t="s">
        <v>219</v>
      </c>
      <c r="B5" s="1130" t="s">
        <v>107</v>
      </c>
      <c r="C5" s="1016"/>
      <c r="D5" s="1130" t="s">
        <v>344</v>
      </c>
      <c r="E5" s="1016"/>
      <c r="F5" s="1130" t="s">
        <v>110</v>
      </c>
      <c r="G5" s="1016"/>
      <c r="H5" s="1130" t="s">
        <v>111</v>
      </c>
      <c r="I5" s="1016"/>
      <c r="J5" s="1131" t="s">
        <v>343</v>
      </c>
      <c r="K5" s="1132"/>
      <c r="L5" s="1132"/>
      <c r="M5" s="1132"/>
      <c r="N5" s="1132"/>
      <c r="O5" s="1132"/>
      <c r="P5" s="1132"/>
      <c r="Q5" s="1132"/>
    </row>
    <row r="6" spans="1:17" s="126" customFormat="1" ht="11.25" customHeight="1">
      <c r="A6" s="1025"/>
      <c r="B6" s="1128" t="s">
        <v>9</v>
      </c>
      <c r="C6" s="1127" t="s">
        <v>342</v>
      </c>
      <c r="D6" s="1128"/>
      <c r="E6" s="1127" t="s">
        <v>342</v>
      </c>
      <c r="F6" s="1128"/>
      <c r="G6" s="1127" t="s">
        <v>342</v>
      </c>
      <c r="H6" s="1128"/>
      <c r="I6" s="1127" t="s">
        <v>342</v>
      </c>
      <c r="J6" s="1122"/>
      <c r="K6" s="246"/>
      <c r="L6" s="1124" t="s">
        <v>341</v>
      </c>
      <c r="M6" s="247"/>
      <c r="N6" s="1129" t="s">
        <v>340</v>
      </c>
      <c r="O6" s="247"/>
      <c r="P6" s="1129" t="s">
        <v>339</v>
      </c>
      <c r="Q6" s="248"/>
    </row>
    <row r="7" spans="1:17" s="126" customFormat="1" ht="14.25" customHeight="1">
      <c r="A7" s="1025"/>
      <c r="B7" s="1123"/>
      <c r="C7" s="1127"/>
      <c r="D7" s="1123" t="s">
        <v>9</v>
      </c>
      <c r="E7" s="1127"/>
      <c r="F7" s="1123" t="s">
        <v>9</v>
      </c>
      <c r="G7" s="1127"/>
      <c r="H7" s="1123" t="s">
        <v>9</v>
      </c>
      <c r="I7" s="1127"/>
      <c r="J7" s="1123"/>
      <c r="K7" s="249" t="s">
        <v>112</v>
      </c>
      <c r="L7" s="1125"/>
      <c r="M7" s="249" t="s">
        <v>112</v>
      </c>
      <c r="N7" s="1123"/>
      <c r="O7" s="249" t="s">
        <v>112</v>
      </c>
      <c r="P7" s="1129"/>
      <c r="Q7" s="250" t="s">
        <v>112</v>
      </c>
    </row>
    <row r="8" spans="1:17" s="126" customFormat="1" ht="12" customHeight="1">
      <c r="A8" s="1025"/>
      <c r="B8" s="1123"/>
      <c r="C8" s="1127"/>
      <c r="D8" s="1123" t="s">
        <v>9</v>
      </c>
      <c r="E8" s="1127"/>
      <c r="F8" s="1123" t="s">
        <v>9</v>
      </c>
      <c r="G8" s="1127"/>
      <c r="H8" s="1123" t="s">
        <v>9</v>
      </c>
      <c r="I8" s="1127"/>
      <c r="J8" s="1123"/>
      <c r="K8" s="251" t="s">
        <v>104</v>
      </c>
      <c r="L8" s="1126"/>
      <c r="M8" s="251" t="s">
        <v>104</v>
      </c>
      <c r="N8" s="1123"/>
      <c r="O8" s="251" t="s">
        <v>104</v>
      </c>
      <c r="P8" s="1123"/>
      <c r="Q8" s="252" t="s">
        <v>104</v>
      </c>
    </row>
    <row r="9" spans="1:17" s="126" customFormat="1" ht="21.75" customHeight="1">
      <c r="A9" s="166" t="s">
        <v>242</v>
      </c>
      <c r="B9" s="146">
        <v>13133699</v>
      </c>
      <c r="C9" s="157">
        <v>100</v>
      </c>
      <c r="D9" s="146">
        <v>2861853</v>
      </c>
      <c r="E9" s="45">
        <v>21.79698080930579</v>
      </c>
      <c r="F9" s="146">
        <v>511698</v>
      </c>
      <c r="G9" s="45">
        <v>3.8872730570153364</v>
      </c>
      <c r="H9" s="146">
        <v>4953489</v>
      </c>
      <c r="I9" s="45">
        <v>37.673434285031156</v>
      </c>
      <c r="J9" s="146">
        <v>4806659</v>
      </c>
      <c r="K9" s="45">
        <v>36.64231184864771</v>
      </c>
      <c r="L9" s="146">
        <v>57886</v>
      </c>
      <c r="M9" s="45">
        <v>0.4399970729455254</v>
      </c>
      <c r="N9" s="146">
        <v>59129</v>
      </c>
      <c r="O9" s="45">
        <v>0.45023624896295034</v>
      </c>
      <c r="P9" s="146">
        <v>4689644</v>
      </c>
      <c r="Q9" s="45">
        <v>35.752078526739226</v>
      </c>
    </row>
    <row r="10" spans="1:17" s="126" customFormat="1" ht="21.75" customHeight="1">
      <c r="A10" s="66" t="s">
        <v>245</v>
      </c>
      <c r="B10" s="146">
        <v>14479994</v>
      </c>
      <c r="C10" s="157">
        <v>99.99997796857618</v>
      </c>
      <c r="D10" s="146">
        <v>3057073</v>
      </c>
      <c r="E10" s="45">
        <v>21.103774412195957</v>
      </c>
      <c r="F10" s="146">
        <v>585212</v>
      </c>
      <c r="G10" s="45">
        <v>4.029816033827974</v>
      </c>
      <c r="H10" s="146">
        <v>5306065</v>
      </c>
      <c r="I10" s="45">
        <v>36.55774939772254</v>
      </c>
      <c r="J10" s="146">
        <v>5531644</v>
      </c>
      <c r="K10" s="45">
        <v>38.30863812482972</v>
      </c>
      <c r="L10" s="146">
        <v>60250</v>
      </c>
      <c r="M10" s="45">
        <v>0.4142998963287045</v>
      </c>
      <c r="N10" s="146">
        <v>77014</v>
      </c>
      <c r="O10" s="45">
        <v>0.5348073902847151</v>
      </c>
      <c r="P10" s="146">
        <v>5394380</v>
      </c>
      <c r="Q10" s="45">
        <v>37.3595308382163</v>
      </c>
    </row>
    <row r="11" spans="1:17" s="126" customFormat="1" ht="21.75" customHeight="1">
      <c r="A11" s="66" t="s">
        <v>248</v>
      </c>
      <c r="B11" s="146">
        <v>14821944</v>
      </c>
      <c r="C11" s="157">
        <v>100</v>
      </c>
      <c r="D11" s="146">
        <v>3027757</v>
      </c>
      <c r="E11" s="45">
        <v>20.43120554148543</v>
      </c>
      <c r="F11" s="146">
        <v>639384</v>
      </c>
      <c r="G11" s="45">
        <v>4.30090601843914</v>
      </c>
      <c r="H11" s="146">
        <v>5337493</v>
      </c>
      <c r="I11" s="45">
        <v>36</v>
      </c>
      <c r="J11" s="146">
        <v>5817310</v>
      </c>
      <c r="K11" s="157">
        <v>39.2</v>
      </c>
      <c r="L11" s="146">
        <v>61529</v>
      </c>
      <c r="M11" s="45">
        <v>0.4118623645562495</v>
      </c>
      <c r="N11" s="146">
        <v>71468</v>
      </c>
      <c r="O11" s="45">
        <v>0.48647861411686866</v>
      </c>
      <c r="P11" s="146">
        <v>5684313</v>
      </c>
      <c r="Q11" s="157">
        <v>38.35</v>
      </c>
    </row>
    <row r="12" spans="1:17" s="126" customFormat="1" ht="19.5" customHeight="1">
      <c r="A12" s="66" t="s">
        <v>260</v>
      </c>
      <c r="B12" s="393">
        <v>14954955</v>
      </c>
      <c r="C12" s="391">
        <v>100</v>
      </c>
      <c r="D12" s="393">
        <v>3050594</v>
      </c>
      <c r="E12" s="390">
        <f>D12/B12*100</f>
        <v>20.39855017952244</v>
      </c>
      <c r="F12" s="393">
        <v>661680</v>
      </c>
      <c r="G12" s="391">
        <f>F12/B12*100</f>
        <v>4.424486733661184</v>
      </c>
      <c r="H12" s="393">
        <v>5378230</v>
      </c>
      <c r="I12" s="391">
        <f>H12/B12*100</f>
        <v>35.962863144690175</v>
      </c>
      <c r="J12" s="393">
        <f>SUM(L12,N12,P12)</f>
        <v>5864451</v>
      </c>
      <c r="K12" s="391">
        <f>J12/B12*100</f>
        <v>39.214099942126204</v>
      </c>
      <c r="L12" s="393">
        <v>64790</v>
      </c>
      <c r="M12" s="391">
        <f>L12/B12*100</f>
        <v>0.43323433604447487</v>
      </c>
      <c r="N12" s="393">
        <v>3635</v>
      </c>
      <c r="O12" s="391">
        <f>N12/B12*100</f>
        <v>0.024306325227992996</v>
      </c>
      <c r="P12" s="393">
        <v>5796026</v>
      </c>
      <c r="Q12" s="391">
        <f>P12/B12*100</f>
        <v>38.756559280853736</v>
      </c>
    </row>
    <row r="13" spans="1:17" s="126" customFormat="1" ht="19.5" customHeight="1">
      <c r="A13" s="66" t="s">
        <v>370</v>
      </c>
      <c r="B13" s="393">
        <v>15080053</v>
      </c>
      <c r="C13" s="391">
        <v>100.00000060627106</v>
      </c>
      <c r="D13" s="393">
        <v>3076642</v>
      </c>
      <c r="E13" s="390">
        <f>D13/B13*100</f>
        <v>20.402063573649244</v>
      </c>
      <c r="F13" s="393">
        <v>720295</v>
      </c>
      <c r="G13" s="391">
        <f>F13/B13*100</f>
        <v>4.776475255093599</v>
      </c>
      <c r="H13" s="393">
        <v>5308713</v>
      </c>
      <c r="I13" s="391">
        <f>H13/B13*100</f>
        <v>35.203543382771926</v>
      </c>
      <c r="J13" s="393">
        <f>SUM(L13,N13,P13)</f>
        <v>5974403</v>
      </c>
      <c r="K13" s="391">
        <f>J13/B13*100</f>
        <v>39.61791778848522</v>
      </c>
      <c r="L13" s="393">
        <v>67041</v>
      </c>
      <c r="M13" s="391">
        <f>L13/B13*100</f>
        <v>0.4445674030455994</v>
      </c>
      <c r="N13" s="393">
        <v>3874</v>
      </c>
      <c r="O13" s="391">
        <f>N13/B13*100</f>
        <v>0.025689564884155247</v>
      </c>
      <c r="P13" s="393">
        <v>5903488</v>
      </c>
      <c r="Q13" s="391">
        <f>P13/B13*100</f>
        <v>39.147660820555465</v>
      </c>
    </row>
    <row r="14" spans="1:17" s="126" customFormat="1" ht="19.5" customHeight="1">
      <c r="A14" s="66" t="s">
        <v>435</v>
      </c>
      <c r="B14" s="393">
        <v>14858786</v>
      </c>
      <c r="C14" s="391">
        <v>100.00002796206952</v>
      </c>
      <c r="D14" s="393">
        <v>2973764</v>
      </c>
      <c r="E14" s="390">
        <f>D14/B14*100</f>
        <v>20.013505814001224</v>
      </c>
      <c r="F14" s="393">
        <v>720034</v>
      </c>
      <c r="G14" s="391">
        <f>F14/B14*100</f>
        <v>4.845846760293876</v>
      </c>
      <c r="H14" s="393">
        <v>5137239</v>
      </c>
      <c r="I14" s="391">
        <f>H14/B14*100</f>
        <v>34.57374646892418</v>
      </c>
      <c r="J14" s="393">
        <f>SUM(L14,N14,P14)</f>
        <v>6027750</v>
      </c>
      <c r="K14" s="391">
        <f>J14/B14*100</f>
        <v>40.566907686805635</v>
      </c>
      <c r="L14" s="393">
        <v>63345</v>
      </c>
      <c r="M14" s="391">
        <f>L14/B14*100</f>
        <v>0.4263134282975743</v>
      </c>
      <c r="N14" s="393">
        <v>4113</v>
      </c>
      <c r="O14" s="391">
        <f>N14/B14*100</f>
        <v>0.027680592479089477</v>
      </c>
      <c r="P14" s="393">
        <v>5960292</v>
      </c>
      <c r="Q14" s="391">
        <f>P14/B14*100</f>
        <v>40.11291366602897</v>
      </c>
    </row>
    <row r="15" spans="1:18" s="126" customFormat="1" ht="19.5" customHeight="1">
      <c r="A15" s="66" t="s">
        <v>460</v>
      </c>
      <c r="B15" s="393">
        <v>14947708</v>
      </c>
      <c r="C15" s="391">
        <v>100.00000587937176</v>
      </c>
      <c r="D15" s="393">
        <v>3024175</v>
      </c>
      <c r="E15" s="390">
        <f>D15/B15*100</f>
        <v>20.231697060178057</v>
      </c>
      <c r="F15" s="393">
        <v>747243</v>
      </c>
      <c r="G15" s="391">
        <f>F15/B15*100</f>
        <v>4.99904734558636</v>
      </c>
      <c r="H15" s="393">
        <v>5203463</v>
      </c>
      <c r="I15" s="391">
        <f>H15/B15*100</f>
        <v>34.811109502540454</v>
      </c>
      <c r="J15" s="393">
        <f>SUM(L15,N15,P15)</f>
        <v>5972827</v>
      </c>
      <c r="K15" s="391">
        <f>J15/B15*100</f>
        <v>39.95814609169513</v>
      </c>
      <c r="L15" s="393">
        <v>66068</v>
      </c>
      <c r="M15" s="391">
        <f>L15/B15*100</f>
        <v>0.44199418399128476</v>
      </c>
      <c r="N15" s="393">
        <v>4444</v>
      </c>
      <c r="O15" s="391">
        <f>N15/B15*100</f>
        <v>0.029730310493086966</v>
      </c>
      <c r="P15" s="393">
        <v>5902315</v>
      </c>
      <c r="Q15" s="391">
        <f>P15/B15*100</f>
        <v>39.48642159721076</v>
      </c>
      <c r="R15" s="254"/>
    </row>
    <row r="16" spans="1:18" s="126" customFormat="1" ht="19.5" customHeight="1">
      <c r="A16" s="66" t="s">
        <v>463</v>
      </c>
      <c r="B16" s="392">
        <v>15268114</v>
      </c>
      <c r="C16" s="390">
        <v>100</v>
      </c>
      <c r="D16" s="392">
        <v>3143661</v>
      </c>
      <c r="E16" s="390">
        <f>D16/B16*100</f>
        <v>20.589713962051896</v>
      </c>
      <c r="F16" s="392">
        <v>779741</v>
      </c>
      <c r="G16" s="391">
        <f>F16/B16*100</f>
        <v>5.10698963866788</v>
      </c>
      <c r="H16" s="392">
        <v>5368814</v>
      </c>
      <c r="I16" s="391">
        <f>H16/B16*100</f>
        <v>35.16357030082432</v>
      </c>
      <c r="J16" s="392">
        <f>SUM(L16,N16,P16)</f>
        <v>5975897</v>
      </c>
      <c r="K16" s="391">
        <f>J16/B16*100</f>
        <v>39.139719548858494</v>
      </c>
      <c r="L16" s="392">
        <v>68684</v>
      </c>
      <c r="M16" s="391">
        <f>L16/B16*100</f>
        <v>0.44985254891337595</v>
      </c>
      <c r="N16" s="392">
        <v>4704</v>
      </c>
      <c r="O16" s="391">
        <f>N16/B16*100</f>
        <v>0.030809306244373075</v>
      </c>
      <c r="P16" s="392">
        <v>5902509</v>
      </c>
      <c r="Q16" s="391">
        <f>P16/B16*100</f>
        <v>38.659057693700746</v>
      </c>
      <c r="R16" s="254"/>
    </row>
    <row r="17" spans="1:17" s="126" customFormat="1" ht="19.5" customHeight="1">
      <c r="A17" s="66" t="s">
        <v>492</v>
      </c>
      <c r="B17" s="392">
        <v>15386372</v>
      </c>
      <c r="C17" s="390">
        <v>99.99998310317649</v>
      </c>
      <c r="D17" s="392">
        <v>3151904.32</v>
      </c>
      <c r="E17" s="390">
        <v>20.485039098235763</v>
      </c>
      <c r="F17" s="392">
        <v>826396</v>
      </c>
      <c r="G17" s="391">
        <v>5.370960743702284</v>
      </c>
      <c r="H17" s="392">
        <v>5470438</v>
      </c>
      <c r="I17" s="391">
        <v>35.553787468546844</v>
      </c>
      <c r="J17" s="392">
        <v>5937632.708</v>
      </c>
      <c r="K17" s="391">
        <v>38.590206372236416</v>
      </c>
      <c r="L17" s="392">
        <v>69141.54000000001</v>
      </c>
      <c r="M17" s="391">
        <v>0.44936870108171056</v>
      </c>
      <c r="N17" s="392">
        <v>5858.168000000001</v>
      </c>
      <c r="O17" s="391">
        <v>0.03807374473982561</v>
      </c>
      <c r="P17" s="392">
        <v>5862633</v>
      </c>
      <c r="Q17" s="391">
        <v>38.10276392641489</v>
      </c>
    </row>
    <row r="18" spans="1:18" s="126" customFormat="1" ht="19.5" customHeight="1">
      <c r="A18" s="708" t="s">
        <v>614</v>
      </c>
      <c r="B18" s="392">
        <v>15675653.475999998</v>
      </c>
      <c r="C18" s="390">
        <v>100</v>
      </c>
      <c r="D18" s="392">
        <v>3314918.141</v>
      </c>
      <c r="E18" s="390">
        <v>21.14692153711653</v>
      </c>
      <c r="F18" s="392">
        <v>863981.8820000002</v>
      </c>
      <c r="G18" s="391">
        <v>5.51161636306128</v>
      </c>
      <c r="H18" s="392">
        <v>5638846.093</v>
      </c>
      <c r="I18" s="391">
        <v>35.972000157015984</v>
      </c>
      <c r="J18" s="392">
        <v>5857907.359999999</v>
      </c>
      <c r="K18" s="391">
        <v>37.36946194280622</v>
      </c>
      <c r="L18" s="392">
        <v>71389.354</v>
      </c>
      <c r="M18" s="391">
        <v>0.4554154894358933</v>
      </c>
      <c r="N18" s="392">
        <v>5907.767</v>
      </c>
      <c r="O18" s="391">
        <v>0.03768753251049475</v>
      </c>
      <c r="P18" s="392">
        <v>5780610.239</v>
      </c>
      <c r="Q18" s="391">
        <v>36.876358920859836</v>
      </c>
      <c r="R18" s="628"/>
    </row>
    <row r="19" spans="1:18" s="126" customFormat="1" ht="19.5" customHeight="1">
      <c r="A19" s="929" t="s">
        <v>754</v>
      </c>
      <c r="B19" s="930">
        <v>14834077</v>
      </c>
      <c r="C19" s="931">
        <v>100</v>
      </c>
      <c r="D19" s="930">
        <v>3252483</v>
      </c>
      <c r="E19" s="931">
        <v>21.9</v>
      </c>
      <c r="F19" s="930">
        <v>852758</v>
      </c>
      <c r="G19" s="932">
        <v>5.7</v>
      </c>
      <c r="H19" s="930">
        <v>5111316</v>
      </c>
      <c r="I19" s="932">
        <v>34.5</v>
      </c>
      <c r="J19" s="930">
        <v>5617521</v>
      </c>
      <c r="K19" s="932">
        <v>37.9</v>
      </c>
      <c r="L19" s="930">
        <v>71232</v>
      </c>
      <c r="M19" s="932">
        <v>0.5</v>
      </c>
      <c r="N19" s="930">
        <v>6673</v>
      </c>
      <c r="O19" s="932">
        <v>0</v>
      </c>
      <c r="P19" s="930">
        <v>5539615</v>
      </c>
      <c r="Q19" s="932">
        <v>37.3</v>
      </c>
      <c r="R19" s="628"/>
    </row>
    <row r="20" spans="1:18" s="126" customFormat="1" ht="14.25" customHeight="1">
      <c r="A20" s="629"/>
      <c r="B20" s="393"/>
      <c r="C20" s="391"/>
      <c r="D20" s="393"/>
      <c r="E20" s="390"/>
      <c r="F20" s="392"/>
      <c r="G20" s="391"/>
      <c r="H20" s="393"/>
      <c r="I20" s="391"/>
      <c r="J20" s="392"/>
      <c r="K20" s="391"/>
      <c r="L20" s="392"/>
      <c r="M20" s="391"/>
      <c r="N20" s="392"/>
      <c r="O20" s="391"/>
      <c r="P20" s="392"/>
      <c r="Q20" s="391"/>
      <c r="R20" s="628"/>
    </row>
    <row r="21" spans="1:18" s="126" customFormat="1" ht="24" customHeight="1">
      <c r="A21" s="929" t="s">
        <v>85</v>
      </c>
      <c r="B21" s="930">
        <v>1398730</v>
      </c>
      <c r="C21" s="931">
        <v>100</v>
      </c>
      <c r="D21" s="933">
        <v>287589</v>
      </c>
      <c r="E21" s="931">
        <v>20.6</v>
      </c>
      <c r="F21" s="930">
        <v>83903</v>
      </c>
      <c r="G21" s="932">
        <v>6</v>
      </c>
      <c r="H21" s="933">
        <v>501782</v>
      </c>
      <c r="I21" s="932">
        <v>35.9</v>
      </c>
      <c r="J21" s="930">
        <v>525457</v>
      </c>
      <c r="K21" s="932">
        <v>37.6</v>
      </c>
      <c r="L21" s="930">
        <v>7206</v>
      </c>
      <c r="M21" s="932">
        <v>0.5</v>
      </c>
      <c r="N21" s="930">
        <v>612</v>
      </c>
      <c r="O21" s="932">
        <v>0</v>
      </c>
      <c r="P21" s="930">
        <v>517639</v>
      </c>
      <c r="Q21" s="932">
        <v>37</v>
      </c>
      <c r="R21" s="628"/>
    </row>
    <row r="22" spans="1:17" s="126" customFormat="1" ht="24" customHeight="1">
      <c r="A22" s="929" t="s">
        <v>86</v>
      </c>
      <c r="B22" s="930">
        <v>1293669</v>
      </c>
      <c r="C22" s="931">
        <v>100</v>
      </c>
      <c r="D22" s="933">
        <v>283729</v>
      </c>
      <c r="E22" s="931">
        <v>21.9</v>
      </c>
      <c r="F22" s="930">
        <v>74332</v>
      </c>
      <c r="G22" s="932">
        <v>5.7</v>
      </c>
      <c r="H22" s="933">
        <v>476414</v>
      </c>
      <c r="I22" s="932">
        <v>36.8</v>
      </c>
      <c r="J22" s="930">
        <v>459195</v>
      </c>
      <c r="K22" s="932">
        <v>35.5</v>
      </c>
      <c r="L22" s="930">
        <v>7243</v>
      </c>
      <c r="M22" s="932">
        <v>0.6</v>
      </c>
      <c r="N22" s="930">
        <v>575</v>
      </c>
      <c r="O22" s="932">
        <v>0</v>
      </c>
      <c r="P22" s="930">
        <v>451377</v>
      </c>
      <c r="Q22" s="932">
        <v>34.9</v>
      </c>
    </row>
    <row r="23" spans="1:17" s="126" customFormat="1" ht="24" customHeight="1">
      <c r="A23" s="929" t="s">
        <v>87</v>
      </c>
      <c r="B23" s="930">
        <v>1178006</v>
      </c>
      <c r="C23" s="931">
        <v>100</v>
      </c>
      <c r="D23" s="933">
        <v>246678</v>
      </c>
      <c r="E23" s="931">
        <v>20.9</v>
      </c>
      <c r="F23" s="930">
        <v>67863</v>
      </c>
      <c r="G23" s="932">
        <v>5.8</v>
      </c>
      <c r="H23" s="933">
        <v>392508</v>
      </c>
      <c r="I23" s="932">
        <v>33.3</v>
      </c>
      <c r="J23" s="930">
        <v>470957</v>
      </c>
      <c r="K23" s="932">
        <v>40</v>
      </c>
      <c r="L23" s="930">
        <v>5495</v>
      </c>
      <c r="M23" s="932">
        <v>0.5</v>
      </c>
      <c r="N23" s="930">
        <v>572</v>
      </c>
      <c r="O23" s="932">
        <v>0</v>
      </c>
      <c r="P23" s="930">
        <v>464890</v>
      </c>
      <c r="Q23" s="932">
        <v>39.5</v>
      </c>
    </row>
    <row r="24" spans="1:17" s="126" customFormat="1" ht="24" customHeight="1">
      <c r="A24" s="929" t="s">
        <v>88</v>
      </c>
      <c r="B24" s="930">
        <v>1194512</v>
      </c>
      <c r="C24" s="931">
        <v>100</v>
      </c>
      <c r="D24" s="933">
        <v>258196</v>
      </c>
      <c r="E24" s="931">
        <v>21.6</v>
      </c>
      <c r="F24" s="930">
        <v>66175</v>
      </c>
      <c r="G24" s="932">
        <v>5.5</v>
      </c>
      <c r="H24" s="933">
        <v>388198</v>
      </c>
      <c r="I24" s="932">
        <v>32.5</v>
      </c>
      <c r="J24" s="930">
        <v>481943</v>
      </c>
      <c r="K24" s="932">
        <v>40.3</v>
      </c>
      <c r="L24" s="930">
        <v>5176</v>
      </c>
      <c r="M24" s="932">
        <v>0.4</v>
      </c>
      <c r="N24" s="930">
        <v>557</v>
      </c>
      <c r="O24" s="932">
        <v>0</v>
      </c>
      <c r="P24" s="930">
        <v>476211</v>
      </c>
      <c r="Q24" s="932">
        <v>39.9</v>
      </c>
    </row>
    <row r="25" spans="1:17" s="126" customFormat="1" ht="24" customHeight="1">
      <c r="A25" s="929" t="s">
        <v>89</v>
      </c>
      <c r="B25" s="930">
        <v>1135125</v>
      </c>
      <c r="C25" s="931">
        <v>100</v>
      </c>
      <c r="D25" s="933">
        <v>240592</v>
      </c>
      <c r="E25" s="931">
        <v>21.2</v>
      </c>
      <c r="F25" s="930">
        <v>61576</v>
      </c>
      <c r="G25" s="932">
        <v>5.4</v>
      </c>
      <c r="H25" s="933">
        <v>373935</v>
      </c>
      <c r="I25" s="932">
        <v>32.9</v>
      </c>
      <c r="J25" s="930">
        <v>459022</v>
      </c>
      <c r="K25" s="932">
        <v>40.4</v>
      </c>
      <c r="L25" s="930">
        <v>4763</v>
      </c>
      <c r="M25" s="932">
        <v>0.4</v>
      </c>
      <c r="N25" s="930">
        <v>498</v>
      </c>
      <c r="O25" s="932">
        <v>0</v>
      </c>
      <c r="P25" s="930">
        <v>453761</v>
      </c>
      <c r="Q25" s="932">
        <v>40</v>
      </c>
    </row>
    <row r="26" spans="1:17" s="126" customFormat="1" ht="24" customHeight="1">
      <c r="A26" s="929" t="s">
        <v>90</v>
      </c>
      <c r="B26" s="930">
        <v>1169582</v>
      </c>
      <c r="C26" s="931">
        <v>100</v>
      </c>
      <c r="D26" s="933">
        <v>245084</v>
      </c>
      <c r="E26" s="931">
        <v>21</v>
      </c>
      <c r="F26" s="930">
        <v>67081</v>
      </c>
      <c r="G26" s="932">
        <v>5.7</v>
      </c>
      <c r="H26" s="933">
        <v>399497</v>
      </c>
      <c r="I26" s="932">
        <v>34.2</v>
      </c>
      <c r="J26" s="930">
        <v>457920</v>
      </c>
      <c r="K26" s="932">
        <v>39.2</v>
      </c>
      <c r="L26" s="930">
        <v>6239</v>
      </c>
      <c r="M26" s="932">
        <v>0.5</v>
      </c>
      <c r="N26" s="930">
        <v>503</v>
      </c>
      <c r="O26" s="932">
        <v>0</v>
      </c>
      <c r="P26" s="930">
        <v>451178</v>
      </c>
      <c r="Q26" s="932">
        <v>38.6</v>
      </c>
    </row>
    <row r="27" spans="1:17" s="126" customFormat="1" ht="24" customHeight="1">
      <c r="A27" s="929" t="s">
        <v>91</v>
      </c>
      <c r="B27" s="930">
        <v>1235662</v>
      </c>
      <c r="C27" s="931">
        <v>100</v>
      </c>
      <c r="D27" s="933">
        <v>255663</v>
      </c>
      <c r="E27" s="931">
        <v>20.7</v>
      </c>
      <c r="F27" s="930">
        <v>73586</v>
      </c>
      <c r="G27" s="932">
        <v>6</v>
      </c>
      <c r="H27" s="933">
        <v>432246</v>
      </c>
      <c r="I27" s="932">
        <v>35</v>
      </c>
      <c r="J27" s="930">
        <v>474166</v>
      </c>
      <c r="K27" s="932">
        <v>38.4</v>
      </c>
      <c r="L27" s="930">
        <v>6248</v>
      </c>
      <c r="M27" s="932">
        <v>0.5</v>
      </c>
      <c r="N27" s="930">
        <v>508</v>
      </c>
      <c r="O27" s="932">
        <v>0</v>
      </c>
      <c r="P27" s="930">
        <v>467411</v>
      </c>
      <c r="Q27" s="932">
        <v>37.8</v>
      </c>
    </row>
    <row r="28" spans="1:17" s="126" customFormat="1" ht="24" customHeight="1">
      <c r="A28" s="929" t="s">
        <v>92</v>
      </c>
      <c r="B28" s="930">
        <v>1393817</v>
      </c>
      <c r="C28" s="931">
        <v>100</v>
      </c>
      <c r="D28" s="933">
        <v>356173</v>
      </c>
      <c r="E28" s="931">
        <v>25.6</v>
      </c>
      <c r="F28" s="930">
        <v>76842</v>
      </c>
      <c r="G28" s="932">
        <v>5.5</v>
      </c>
      <c r="H28" s="933">
        <v>507931</v>
      </c>
      <c r="I28" s="932">
        <v>36.4</v>
      </c>
      <c r="J28" s="930">
        <v>452871</v>
      </c>
      <c r="K28" s="932">
        <v>32.5</v>
      </c>
      <c r="L28" s="930">
        <v>7301</v>
      </c>
      <c r="M28" s="932">
        <v>0.5</v>
      </c>
      <c r="N28" s="930">
        <v>542</v>
      </c>
      <c r="O28" s="932">
        <v>0</v>
      </c>
      <c r="P28" s="930">
        <v>445029</v>
      </c>
      <c r="Q28" s="932">
        <v>31.9</v>
      </c>
    </row>
    <row r="29" spans="1:17" s="126" customFormat="1" ht="24" customHeight="1">
      <c r="A29" s="929" t="s">
        <v>93</v>
      </c>
      <c r="B29" s="930">
        <v>1278375</v>
      </c>
      <c r="C29" s="931">
        <v>100</v>
      </c>
      <c r="D29" s="933">
        <v>309595</v>
      </c>
      <c r="E29" s="931">
        <v>24.2</v>
      </c>
      <c r="F29" s="930">
        <v>74324</v>
      </c>
      <c r="G29" s="932">
        <v>5.8</v>
      </c>
      <c r="H29" s="933">
        <v>452028</v>
      </c>
      <c r="I29" s="932">
        <v>35.4</v>
      </c>
      <c r="J29" s="930">
        <v>442428</v>
      </c>
      <c r="K29" s="932">
        <v>34.6</v>
      </c>
      <c r="L29" s="930">
        <v>6321</v>
      </c>
      <c r="M29" s="932">
        <v>0.5</v>
      </c>
      <c r="N29" s="930">
        <v>501</v>
      </c>
      <c r="O29" s="932">
        <v>0</v>
      </c>
      <c r="P29" s="930">
        <v>435606</v>
      </c>
      <c r="Q29" s="932">
        <v>34.1</v>
      </c>
    </row>
    <row r="30" spans="1:17" s="126" customFormat="1" ht="24" customHeight="1">
      <c r="A30" s="934" t="s">
        <v>737</v>
      </c>
      <c r="B30" s="930">
        <v>1154431</v>
      </c>
      <c r="C30" s="931">
        <v>100</v>
      </c>
      <c r="D30" s="933">
        <v>249850</v>
      </c>
      <c r="E30" s="931">
        <v>21.6</v>
      </c>
      <c r="F30" s="930">
        <v>64146</v>
      </c>
      <c r="G30" s="932">
        <v>5.6</v>
      </c>
      <c r="H30" s="933">
        <v>382483</v>
      </c>
      <c r="I30" s="932">
        <v>33.1</v>
      </c>
      <c r="J30" s="930">
        <v>457952</v>
      </c>
      <c r="K30" s="932">
        <v>39.7</v>
      </c>
      <c r="L30" s="930">
        <v>4755</v>
      </c>
      <c r="M30" s="932">
        <v>0.4</v>
      </c>
      <c r="N30" s="930">
        <v>566</v>
      </c>
      <c r="O30" s="932">
        <v>0</v>
      </c>
      <c r="P30" s="930">
        <v>452631</v>
      </c>
      <c r="Q30" s="932">
        <v>39.2</v>
      </c>
    </row>
    <row r="31" spans="1:17" s="126" customFormat="1" ht="24" customHeight="1">
      <c r="A31" s="934" t="s">
        <v>738</v>
      </c>
      <c r="B31" s="930">
        <v>1146793</v>
      </c>
      <c r="C31" s="931">
        <v>100</v>
      </c>
      <c r="D31" s="933">
        <v>254021</v>
      </c>
      <c r="E31" s="931">
        <v>22.2</v>
      </c>
      <c r="F31" s="930">
        <v>64078</v>
      </c>
      <c r="G31" s="932">
        <v>5.6</v>
      </c>
      <c r="H31" s="933">
        <v>372891</v>
      </c>
      <c r="I31" s="932">
        <v>32.5</v>
      </c>
      <c r="J31" s="930">
        <v>455803</v>
      </c>
      <c r="K31" s="932">
        <v>39.7</v>
      </c>
      <c r="L31" s="930">
        <v>4819</v>
      </c>
      <c r="M31" s="932">
        <v>0.4</v>
      </c>
      <c r="N31" s="930">
        <v>587</v>
      </c>
      <c r="O31" s="932">
        <v>0.1</v>
      </c>
      <c r="P31" s="930">
        <v>450397</v>
      </c>
      <c r="Q31" s="932">
        <v>39.3</v>
      </c>
    </row>
    <row r="32" spans="1:17" s="126" customFormat="1" ht="24" customHeight="1">
      <c r="A32" s="935" t="s">
        <v>739</v>
      </c>
      <c r="B32" s="936">
        <v>1255374</v>
      </c>
      <c r="C32" s="937">
        <v>100</v>
      </c>
      <c r="D32" s="938">
        <v>265313</v>
      </c>
      <c r="E32" s="937">
        <v>21.1</v>
      </c>
      <c r="F32" s="938">
        <v>78852</v>
      </c>
      <c r="G32" s="937">
        <v>6.3</v>
      </c>
      <c r="H32" s="938">
        <v>431402</v>
      </c>
      <c r="I32" s="937">
        <v>34.4</v>
      </c>
      <c r="J32" s="938">
        <v>479807</v>
      </c>
      <c r="K32" s="937">
        <v>38.2</v>
      </c>
      <c r="L32" s="938">
        <v>5667</v>
      </c>
      <c r="M32" s="937">
        <v>0.5</v>
      </c>
      <c r="N32" s="938">
        <v>654</v>
      </c>
      <c r="O32" s="937">
        <v>0.1</v>
      </c>
      <c r="P32" s="938">
        <v>473485</v>
      </c>
      <c r="Q32" s="937">
        <v>37.7</v>
      </c>
    </row>
    <row r="33" spans="1:17" s="162" customFormat="1" ht="13.5">
      <c r="A33" s="160" t="s">
        <v>595</v>
      </c>
      <c r="B33" s="228"/>
      <c r="C33" s="255"/>
      <c r="D33" s="228"/>
      <c r="E33" s="255"/>
      <c r="F33" s="228"/>
      <c r="G33" s="256"/>
      <c r="H33" s="228"/>
      <c r="I33" s="255"/>
      <c r="J33" s="228"/>
      <c r="K33" s="255"/>
      <c r="L33" s="228"/>
      <c r="M33" s="255"/>
      <c r="N33" s="228"/>
      <c r="O33" s="255"/>
      <c r="P33" s="228"/>
      <c r="Q33" s="47"/>
    </row>
    <row r="34" spans="1:17" ht="13.5">
      <c r="A34" s="245"/>
      <c r="B34" s="342"/>
      <c r="C34" s="399" t="s">
        <v>9</v>
      </c>
      <c r="D34" s="342"/>
      <c r="E34" s="400"/>
      <c r="F34" s="342"/>
      <c r="G34" s="400"/>
      <c r="H34" s="342"/>
      <c r="I34" s="400"/>
      <c r="J34" s="342"/>
      <c r="K34" s="400"/>
      <c r="L34" s="342"/>
      <c r="M34" s="400"/>
      <c r="N34" s="342"/>
      <c r="O34" s="400"/>
      <c r="P34" s="342"/>
      <c r="Q34" s="399" t="s">
        <v>167</v>
      </c>
    </row>
  </sheetData>
  <sheetProtection/>
  <mergeCells count="18">
    <mergeCell ref="N6:N8"/>
    <mergeCell ref="P6:P8"/>
    <mergeCell ref="A5:A8"/>
    <mergeCell ref="B5:C5"/>
    <mergeCell ref="D5:E5"/>
    <mergeCell ref="F5:G5"/>
    <mergeCell ref="H5:I5"/>
    <mergeCell ref="I6:I8"/>
    <mergeCell ref="J5:Q5"/>
    <mergeCell ref="B6:B8"/>
    <mergeCell ref="J6:J8"/>
    <mergeCell ref="L6:L8"/>
    <mergeCell ref="C6:C8"/>
    <mergeCell ref="D6:D8"/>
    <mergeCell ref="E6:E8"/>
    <mergeCell ref="F6:F8"/>
    <mergeCell ref="G6:G8"/>
    <mergeCell ref="H6:H8"/>
  </mergeCells>
  <printOptions/>
  <pageMargins left="0.2755905511811024" right="0.2362204724409449" top="0.9055118110236221" bottom="0.6299212598425197" header="0.5118110236220472" footer="0.5118110236220472"/>
  <pageSetup fitToHeight="1" fitToWidth="1" horizontalDpi="600" verticalDpi="600" orientation="landscape" paperSize="9" scale="81" r:id="rId1"/>
</worksheet>
</file>

<file path=xl/worksheets/sheet25.xml><?xml version="1.0" encoding="utf-8"?>
<worksheet xmlns="http://schemas.openxmlformats.org/spreadsheetml/2006/main" xmlns:r="http://schemas.openxmlformats.org/officeDocument/2006/relationships">
  <sheetPr>
    <pageSetUpPr fitToPage="1"/>
  </sheetPr>
  <dimension ref="A2:G32"/>
  <sheetViews>
    <sheetView zoomScalePageLayoutView="0" workbookViewId="0" topLeftCell="A13">
      <selection activeCell="F33" sqref="F33"/>
    </sheetView>
  </sheetViews>
  <sheetFormatPr defaultColWidth="8.88671875" defaultRowHeight="13.5"/>
  <cols>
    <col min="1" max="1" width="11.6640625" style="10" customWidth="1"/>
    <col min="2" max="2" width="10.77734375" style="10" customWidth="1"/>
    <col min="3" max="7" width="15.77734375" style="10" customWidth="1"/>
    <col min="8" max="16384" width="8.88671875" style="10" customWidth="1"/>
  </cols>
  <sheetData>
    <row r="2" spans="1:7" s="17" customFormat="1" ht="22.5" customHeight="1">
      <c r="A2" s="420" t="s">
        <v>456</v>
      </c>
      <c r="C2" s="11"/>
      <c r="D2" s="11"/>
      <c r="E2" s="39"/>
      <c r="F2" s="39"/>
      <c r="G2" s="39"/>
    </row>
    <row r="3" spans="1:7" s="17" customFormat="1" ht="14.25">
      <c r="A3" s="39"/>
      <c r="B3" s="39"/>
      <c r="E3" s="39"/>
      <c r="F3" s="39"/>
      <c r="G3" s="39"/>
    </row>
    <row r="4" spans="1:7" s="17" customFormat="1" ht="14.25">
      <c r="A4" s="191" t="s">
        <v>596</v>
      </c>
      <c r="B4" s="60"/>
      <c r="C4" s="60"/>
      <c r="D4" s="60"/>
      <c r="E4" s="60"/>
      <c r="F4" s="60"/>
      <c r="G4" s="60"/>
    </row>
    <row r="5" spans="1:7" ht="21.75" customHeight="1">
      <c r="A5" s="166" t="s">
        <v>225</v>
      </c>
      <c r="B5" s="1015" t="s">
        <v>227</v>
      </c>
      <c r="C5" s="1015"/>
      <c r="D5" s="1015" t="s">
        <v>228</v>
      </c>
      <c r="E5" s="1015"/>
      <c r="F5" s="1015" t="s">
        <v>229</v>
      </c>
      <c r="G5" s="1014"/>
    </row>
    <row r="6" spans="1:7" ht="21.75" customHeight="1">
      <c r="A6" s="69" t="s">
        <v>226</v>
      </c>
      <c r="B6" s="124" t="s">
        <v>113</v>
      </c>
      <c r="C6" s="65" t="s">
        <v>346</v>
      </c>
      <c r="D6" s="65" t="s">
        <v>113</v>
      </c>
      <c r="E6" s="65" t="s">
        <v>345</v>
      </c>
      <c r="F6" s="65" t="s">
        <v>113</v>
      </c>
      <c r="G6" s="71" t="s">
        <v>345</v>
      </c>
    </row>
    <row r="7" spans="1:7" ht="21.75" customHeight="1">
      <c r="A7" s="66" t="s">
        <v>242</v>
      </c>
      <c r="B7" s="60">
        <v>1</v>
      </c>
      <c r="C7" s="60">
        <v>917640</v>
      </c>
      <c r="D7" s="60">
        <v>323</v>
      </c>
      <c r="E7" s="60">
        <v>82185</v>
      </c>
      <c r="F7" s="60">
        <v>35</v>
      </c>
      <c r="G7" s="60">
        <v>181823</v>
      </c>
    </row>
    <row r="8" spans="1:7" ht="21.75" customHeight="1">
      <c r="A8" s="66" t="s">
        <v>245</v>
      </c>
      <c r="B8" s="60">
        <v>1</v>
      </c>
      <c r="C8" s="60">
        <v>1030814</v>
      </c>
      <c r="D8" s="60">
        <v>314</v>
      </c>
      <c r="E8" s="60">
        <v>75385</v>
      </c>
      <c r="F8" s="60">
        <v>36</v>
      </c>
      <c r="G8" s="60">
        <v>186956</v>
      </c>
    </row>
    <row r="9" spans="1:7" ht="21.75" customHeight="1">
      <c r="A9" s="66" t="s">
        <v>248</v>
      </c>
      <c r="B9" s="60">
        <v>1</v>
      </c>
      <c r="C9" s="60">
        <v>1087918</v>
      </c>
      <c r="D9" s="60">
        <v>310</v>
      </c>
      <c r="E9" s="60">
        <v>69666</v>
      </c>
      <c r="F9" s="60">
        <v>41</v>
      </c>
      <c r="G9" s="60">
        <v>178025</v>
      </c>
    </row>
    <row r="10" spans="1:7" ht="21.75" customHeight="1">
      <c r="A10" s="66" t="s">
        <v>260</v>
      </c>
      <c r="B10" s="60">
        <v>1</v>
      </c>
      <c r="C10" s="60">
        <v>1104478</v>
      </c>
      <c r="D10" s="60">
        <v>305</v>
      </c>
      <c r="E10" s="60">
        <v>80409</v>
      </c>
      <c r="F10" s="60">
        <v>44</v>
      </c>
      <c r="G10" s="60">
        <v>196624</v>
      </c>
    </row>
    <row r="11" spans="1:7" ht="21.75" customHeight="1">
      <c r="A11" s="66" t="s">
        <v>370</v>
      </c>
      <c r="B11" s="60">
        <v>1</v>
      </c>
      <c r="C11" s="60">
        <v>1111473</v>
      </c>
      <c r="D11" s="60">
        <v>305</v>
      </c>
      <c r="E11" s="60">
        <v>53925</v>
      </c>
      <c r="F11" s="60">
        <v>49</v>
      </c>
      <c r="G11" s="60">
        <v>173476</v>
      </c>
    </row>
    <row r="12" spans="1:7" ht="21.75" customHeight="1">
      <c r="A12" s="66" t="s">
        <v>369</v>
      </c>
      <c r="B12" s="60">
        <v>1</v>
      </c>
      <c r="C12" s="60">
        <v>1068399</v>
      </c>
      <c r="D12" s="60">
        <v>295</v>
      </c>
      <c r="E12" s="60">
        <v>59447</v>
      </c>
      <c r="F12" s="60">
        <v>54</v>
      </c>
      <c r="G12" s="60">
        <v>169776</v>
      </c>
    </row>
    <row r="13" spans="1:7" ht="21.75" customHeight="1">
      <c r="A13" s="66" t="s">
        <v>448</v>
      </c>
      <c r="B13" s="448">
        <v>1</v>
      </c>
      <c r="C13" s="448">
        <v>1063129</v>
      </c>
      <c r="D13" s="448">
        <v>290</v>
      </c>
      <c r="E13" s="448">
        <v>58718</v>
      </c>
      <c r="F13" s="448">
        <v>52</v>
      </c>
      <c r="G13" s="448">
        <v>162193</v>
      </c>
    </row>
    <row r="14" spans="1:7" s="161" customFormat="1" ht="21.75" customHeight="1">
      <c r="A14" s="66" t="s">
        <v>463</v>
      </c>
      <c r="B14" s="60">
        <v>1</v>
      </c>
      <c r="C14" s="60">
        <v>1076555</v>
      </c>
      <c r="D14" s="60">
        <v>280</v>
      </c>
      <c r="E14" s="60">
        <v>46486</v>
      </c>
      <c r="F14" s="60">
        <v>54</v>
      </c>
      <c r="G14" s="60">
        <v>155375</v>
      </c>
    </row>
    <row r="15" spans="1:7" s="161" customFormat="1" ht="21.75" customHeight="1">
      <c r="A15" s="66" t="s">
        <v>492</v>
      </c>
      <c r="B15" s="60">
        <v>1</v>
      </c>
      <c r="C15" s="60">
        <v>1101474</v>
      </c>
      <c r="D15" s="60">
        <v>280</v>
      </c>
      <c r="E15" s="60">
        <v>77252</v>
      </c>
      <c r="F15" s="60">
        <v>54</v>
      </c>
      <c r="G15" s="60">
        <v>144917</v>
      </c>
    </row>
    <row r="16" spans="1:7" s="161" customFormat="1" ht="21.75" customHeight="1">
      <c r="A16" s="709" t="s">
        <v>614</v>
      </c>
      <c r="B16" s="631">
        <v>1</v>
      </c>
      <c r="C16" s="631">
        <v>1158194</v>
      </c>
      <c r="D16" s="631">
        <v>267</v>
      </c>
      <c r="E16" s="631">
        <v>76135</v>
      </c>
      <c r="F16" s="631">
        <v>55</v>
      </c>
      <c r="G16" s="631">
        <v>135286</v>
      </c>
    </row>
    <row r="17" spans="1:7" s="161" customFormat="1" ht="21.75" customHeight="1">
      <c r="A17" s="940" t="s">
        <v>758</v>
      </c>
      <c r="B17" s="939">
        <v>1</v>
      </c>
      <c r="C17" s="939">
        <v>1124697</v>
      </c>
      <c r="D17" s="939">
        <v>250</v>
      </c>
      <c r="E17" s="939">
        <v>80227</v>
      </c>
      <c r="F17" s="939">
        <v>55</v>
      </c>
      <c r="G17" s="939">
        <v>133195</v>
      </c>
    </row>
    <row r="18" spans="1:7" s="161" customFormat="1" ht="12" customHeight="1">
      <c r="A18" s="630"/>
      <c r="B18" s="631"/>
      <c r="C18" s="631"/>
      <c r="D18" s="631"/>
      <c r="E18" s="631"/>
      <c r="F18" s="631"/>
      <c r="G18" s="631"/>
    </row>
    <row r="19" spans="1:7" s="161" customFormat="1" ht="21.75" customHeight="1">
      <c r="A19" s="940" t="s">
        <v>85</v>
      </c>
      <c r="B19" s="939">
        <v>1</v>
      </c>
      <c r="C19" s="941">
        <v>165340</v>
      </c>
      <c r="D19" s="942">
        <v>250</v>
      </c>
      <c r="E19" s="943">
        <v>9984</v>
      </c>
      <c r="F19" s="942">
        <v>55</v>
      </c>
      <c r="G19" s="943">
        <v>11620</v>
      </c>
    </row>
    <row r="20" spans="1:7" s="161" customFormat="1" ht="21.75" customHeight="1">
      <c r="A20" s="940" t="s">
        <v>86</v>
      </c>
      <c r="B20" s="939">
        <v>1</v>
      </c>
      <c r="C20" s="941">
        <v>158837</v>
      </c>
      <c r="D20" s="942">
        <v>250</v>
      </c>
      <c r="E20" s="943">
        <v>7748</v>
      </c>
      <c r="F20" s="942">
        <v>55</v>
      </c>
      <c r="G20" s="943">
        <v>10218</v>
      </c>
    </row>
    <row r="21" spans="1:7" s="161" customFormat="1" ht="21.75" customHeight="1">
      <c r="A21" s="940" t="s">
        <v>87</v>
      </c>
      <c r="B21" s="939">
        <v>1</v>
      </c>
      <c r="C21" s="941">
        <v>141130</v>
      </c>
      <c r="D21" s="942">
        <v>250</v>
      </c>
      <c r="E21" s="943">
        <v>7589</v>
      </c>
      <c r="F21" s="942">
        <v>55</v>
      </c>
      <c r="G21" s="943">
        <v>10996</v>
      </c>
    </row>
    <row r="22" spans="1:7" s="161" customFormat="1" ht="21.75" customHeight="1">
      <c r="A22" s="940" t="s">
        <v>88</v>
      </c>
      <c r="B22" s="939">
        <v>1</v>
      </c>
      <c r="C22" s="941">
        <v>111668</v>
      </c>
      <c r="D22" s="942">
        <v>250</v>
      </c>
      <c r="E22" s="943">
        <v>6467</v>
      </c>
      <c r="F22" s="942">
        <v>55</v>
      </c>
      <c r="G22" s="943">
        <v>10979</v>
      </c>
    </row>
    <row r="23" spans="1:7" s="161" customFormat="1" ht="21.75" customHeight="1">
      <c r="A23" s="940" t="s">
        <v>89</v>
      </c>
      <c r="B23" s="939">
        <v>1</v>
      </c>
      <c r="C23" s="941">
        <v>86731</v>
      </c>
      <c r="D23" s="942">
        <v>250</v>
      </c>
      <c r="E23" s="943">
        <v>5088</v>
      </c>
      <c r="F23" s="942">
        <v>55</v>
      </c>
      <c r="G23" s="943">
        <v>10759</v>
      </c>
    </row>
    <row r="24" spans="1:7" s="161" customFormat="1" ht="21.75" customHeight="1">
      <c r="A24" s="940" t="s">
        <v>90</v>
      </c>
      <c r="B24" s="939">
        <v>1</v>
      </c>
      <c r="C24" s="941">
        <v>62341</v>
      </c>
      <c r="D24" s="942">
        <v>250</v>
      </c>
      <c r="E24" s="943">
        <v>4160</v>
      </c>
      <c r="F24" s="942">
        <v>55</v>
      </c>
      <c r="G24" s="943">
        <v>10013</v>
      </c>
    </row>
    <row r="25" spans="1:7" s="161" customFormat="1" ht="21.75" customHeight="1">
      <c r="A25" s="940" t="s">
        <v>91</v>
      </c>
      <c r="B25" s="939">
        <v>1</v>
      </c>
      <c r="C25" s="941">
        <v>53295</v>
      </c>
      <c r="D25" s="942">
        <v>250</v>
      </c>
      <c r="E25" s="943">
        <v>5139</v>
      </c>
      <c r="F25" s="942">
        <v>55</v>
      </c>
      <c r="G25" s="943">
        <v>11878</v>
      </c>
    </row>
    <row r="26" spans="1:7" s="161" customFormat="1" ht="21.75" customHeight="1">
      <c r="A26" s="940" t="s">
        <v>92</v>
      </c>
      <c r="B26" s="939">
        <v>1</v>
      </c>
      <c r="C26" s="941">
        <v>52466</v>
      </c>
      <c r="D26" s="942">
        <v>250</v>
      </c>
      <c r="E26" s="943">
        <v>5231</v>
      </c>
      <c r="F26" s="942">
        <v>55</v>
      </c>
      <c r="G26" s="943">
        <v>12732</v>
      </c>
    </row>
    <row r="27" spans="1:7" s="161" customFormat="1" ht="21.75" customHeight="1">
      <c r="A27" s="940" t="s">
        <v>93</v>
      </c>
      <c r="B27" s="939">
        <v>1</v>
      </c>
      <c r="C27" s="941">
        <v>48561</v>
      </c>
      <c r="D27" s="942">
        <v>250</v>
      </c>
      <c r="E27" s="943">
        <v>5096</v>
      </c>
      <c r="F27" s="942">
        <v>55</v>
      </c>
      <c r="G27" s="943">
        <v>10942</v>
      </c>
    </row>
    <row r="28" spans="1:7" s="161" customFormat="1" ht="21.75" customHeight="1">
      <c r="A28" s="940" t="s">
        <v>70</v>
      </c>
      <c r="B28" s="939">
        <v>1</v>
      </c>
      <c r="C28" s="941">
        <v>55326</v>
      </c>
      <c r="D28" s="942">
        <v>250</v>
      </c>
      <c r="E28" s="943">
        <v>7313</v>
      </c>
      <c r="F28" s="942">
        <v>55</v>
      </c>
      <c r="G28" s="943">
        <v>11566</v>
      </c>
    </row>
    <row r="29" spans="1:7" s="161" customFormat="1" ht="21.75" customHeight="1">
      <c r="A29" s="940" t="s">
        <v>71</v>
      </c>
      <c r="B29" s="939">
        <v>1</v>
      </c>
      <c r="C29" s="941">
        <v>73821</v>
      </c>
      <c r="D29" s="942">
        <v>250</v>
      </c>
      <c r="E29" s="943">
        <v>7439</v>
      </c>
      <c r="F29" s="942">
        <v>55</v>
      </c>
      <c r="G29" s="943">
        <v>10527</v>
      </c>
    </row>
    <row r="30" spans="1:7" s="161" customFormat="1" ht="21.75" customHeight="1">
      <c r="A30" s="944" t="s">
        <v>72</v>
      </c>
      <c r="B30" s="945">
        <v>1</v>
      </c>
      <c r="C30" s="946">
        <v>115181</v>
      </c>
      <c r="D30" s="947">
        <v>250</v>
      </c>
      <c r="E30" s="947">
        <v>8973</v>
      </c>
      <c r="F30" s="947">
        <v>55</v>
      </c>
      <c r="G30" s="947">
        <v>10965</v>
      </c>
    </row>
    <row r="31" spans="1:7" s="126" customFormat="1" ht="22.5" customHeight="1">
      <c r="A31" s="70" t="s">
        <v>597</v>
      </c>
      <c r="B31" s="118"/>
      <c r="C31" s="118"/>
      <c r="D31" s="118"/>
      <c r="E31" s="118"/>
      <c r="F31" s="118"/>
      <c r="G31" s="118"/>
    </row>
    <row r="32" spans="1:7" ht="13.5">
      <c r="A32" s="245"/>
      <c r="B32" s="245"/>
      <c r="C32" s="245"/>
      <c r="D32" s="245"/>
      <c r="E32" s="245"/>
      <c r="F32" s="245"/>
      <c r="G32" s="245"/>
    </row>
  </sheetData>
  <sheetProtection/>
  <mergeCells count="3">
    <mergeCell ref="B5:C5"/>
    <mergeCell ref="D5:E5"/>
    <mergeCell ref="F5:G5"/>
  </mergeCells>
  <printOptions/>
  <pageMargins left="0.8661417322834646" right="0.7480314960629921" top="0.8661417322834646" bottom="0.4724409448818898" header="0.8661417322834646" footer="0.5118110236220472"/>
  <pageSetup fitToHeight="1" fitToWidth="1" horizontalDpi="300" verticalDpi="3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2:Y34"/>
  <sheetViews>
    <sheetView zoomScalePageLayoutView="0" workbookViewId="0" topLeftCell="A16">
      <selection activeCell="D44" sqref="D44"/>
    </sheetView>
  </sheetViews>
  <sheetFormatPr defaultColWidth="8.77734375" defaultRowHeight="13.5"/>
  <cols>
    <col min="1" max="16384" width="8.77734375" style="33" customWidth="1"/>
  </cols>
  <sheetData>
    <row r="2" spans="1:15" s="10" customFormat="1" ht="29.25" customHeight="1">
      <c r="A2" s="1102" t="s">
        <v>458</v>
      </c>
      <c r="B2" s="1102"/>
      <c r="C2" s="1102"/>
      <c r="D2" s="1102"/>
      <c r="E2" s="1102"/>
      <c r="F2" s="1102"/>
      <c r="G2" s="1102"/>
      <c r="H2" s="1102"/>
      <c r="I2" s="1102"/>
      <c r="J2" s="1102"/>
      <c r="K2" s="1102"/>
      <c r="L2" s="1102"/>
      <c r="M2" s="1102"/>
      <c r="N2" s="85"/>
      <c r="O2" s="85"/>
    </row>
    <row r="3" s="4" customFormat="1" ht="15" customHeight="1"/>
    <row r="4" spans="1:17" s="161" customFormat="1" ht="18.75" customHeight="1">
      <c r="A4" s="126" t="s">
        <v>598</v>
      </c>
      <c r="M4" s="191"/>
      <c r="N4" s="191"/>
      <c r="O4" s="191"/>
      <c r="P4" s="191"/>
      <c r="Q4" s="200"/>
    </row>
    <row r="5" spans="1:17" s="161" customFormat="1" ht="27" customHeight="1">
      <c r="A5" s="1022" t="s">
        <v>290</v>
      </c>
      <c r="B5" s="1026" t="s">
        <v>207</v>
      </c>
      <c r="C5" s="1027"/>
      <c r="D5" s="1027"/>
      <c r="E5" s="1014" t="s">
        <v>304</v>
      </c>
      <c r="F5" s="1036"/>
      <c r="G5" s="1036"/>
      <c r="H5" s="1036"/>
      <c r="I5" s="1036"/>
      <c r="J5" s="1036"/>
      <c r="K5" s="1036"/>
      <c r="L5" s="1022"/>
      <c r="M5" s="1036" t="s">
        <v>385</v>
      </c>
      <c r="N5" s="1036"/>
      <c r="O5" s="1036"/>
      <c r="P5" s="1036"/>
      <c r="Q5" s="1036"/>
    </row>
    <row r="6" spans="1:17" s="161" customFormat="1" ht="27" customHeight="1">
      <c r="A6" s="1022"/>
      <c r="B6" s="258"/>
      <c r="C6" s="65" t="s">
        <v>165</v>
      </c>
      <c r="D6" s="292" t="s">
        <v>252</v>
      </c>
      <c r="E6" s="65" t="s">
        <v>303</v>
      </c>
      <c r="F6" s="65" t="s">
        <v>302</v>
      </c>
      <c r="G6" s="65" t="s">
        <v>301</v>
      </c>
      <c r="H6" s="65" t="s">
        <v>300</v>
      </c>
      <c r="I6" s="290" t="s">
        <v>299</v>
      </c>
      <c r="J6" s="290" t="s">
        <v>298</v>
      </c>
      <c r="K6" s="65" t="s">
        <v>297</v>
      </c>
      <c r="L6" s="65" t="s">
        <v>296</v>
      </c>
      <c r="M6" s="124" t="s">
        <v>295</v>
      </c>
      <c r="N6" s="65" t="s">
        <v>294</v>
      </c>
      <c r="O6" s="65" t="s">
        <v>293</v>
      </c>
      <c r="P6" s="65" t="s">
        <v>292</v>
      </c>
      <c r="Q6" s="71" t="s">
        <v>291</v>
      </c>
    </row>
    <row r="7" spans="1:18" s="161" customFormat="1" ht="24" customHeight="1">
      <c r="A7" s="66" t="s">
        <v>242</v>
      </c>
      <c r="B7" s="143">
        <v>215479</v>
      </c>
      <c r="C7" s="243" t="s">
        <v>23</v>
      </c>
      <c r="D7" s="243" t="s">
        <v>23</v>
      </c>
      <c r="E7" s="293">
        <v>1968</v>
      </c>
      <c r="F7" s="128">
        <v>121981</v>
      </c>
      <c r="G7" s="127">
        <v>6900</v>
      </c>
      <c r="H7" s="127">
        <v>21174</v>
      </c>
      <c r="I7" s="129">
        <v>0</v>
      </c>
      <c r="J7" s="127">
        <v>43565</v>
      </c>
      <c r="K7" s="128">
        <v>19535</v>
      </c>
      <c r="L7" s="294">
        <v>356</v>
      </c>
      <c r="M7" s="143">
        <v>129550</v>
      </c>
      <c r="N7" s="143">
        <v>6917</v>
      </c>
      <c r="O7" s="143">
        <v>31328</v>
      </c>
      <c r="P7" s="143">
        <v>26543</v>
      </c>
      <c r="Q7" s="143">
        <v>21141</v>
      </c>
      <c r="R7" s="259"/>
    </row>
    <row r="8" spans="1:18" s="161" customFormat="1" ht="24" customHeight="1">
      <c r="A8" s="66" t="s">
        <v>245</v>
      </c>
      <c r="B8" s="143">
        <v>213269</v>
      </c>
      <c r="C8" s="243" t="s">
        <v>23</v>
      </c>
      <c r="D8" s="243" t="s">
        <v>23</v>
      </c>
      <c r="E8" s="293">
        <v>1980</v>
      </c>
      <c r="F8" s="128">
        <v>126883</v>
      </c>
      <c r="G8" s="127">
        <v>5750</v>
      </c>
      <c r="H8" s="127">
        <v>20981</v>
      </c>
      <c r="I8" s="129">
        <v>0</v>
      </c>
      <c r="J8" s="127">
        <v>44228</v>
      </c>
      <c r="K8" s="127">
        <v>12906</v>
      </c>
      <c r="L8" s="294">
        <v>541</v>
      </c>
      <c r="M8" s="143">
        <v>131361</v>
      </c>
      <c r="N8" s="143">
        <v>5208</v>
      </c>
      <c r="O8" s="143">
        <v>29443</v>
      </c>
      <c r="P8" s="143">
        <v>25374</v>
      </c>
      <c r="Q8" s="143">
        <v>21883</v>
      </c>
      <c r="R8" s="259"/>
    </row>
    <row r="9" spans="1:18" s="161" customFormat="1" ht="24" customHeight="1">
      <c r="A9" s="66" t="s">
        <v>248</v>
      </c>
      <c r="B9" s="143">
        <v>211723</v>
      </c>
      <c r="C9" s="243" t="s">
        <v>23</v>
      </c>
      <c r="D9" s="243" t="s">
        <v>23</v>
      </c>
      <c r="E9" s="293">
        <v>1951</v>
      </c>
      <c r="F9" s="128">
        <v>128381</v>
      </c>
      <c r="G9" s="127">
        <v>2805</v>
      </c>
      <c r="H9" s="127">
        <v>21267</v>
      </c>
      <c r="I9" s="129">
        <v>0</v>
      </c>
      <c r="J9" s="127">
        <v>44759</v>
      </c>
      <c r="K9" s="127">
        <v>12004</v>
      </c>
      <c r="L9" s="294">
        <v>556</v>
      </c>
      <c r="M9" s="143">
        <v>133521</v>
      </c>
      <c r="N9" s="143">
        <v>5598</v>
      </c>
      <c r="O9" s="143">
        <v>27624</v>
      </c>
      <c r="P9" s="143">
        <v>25132</v>
      </c>
      <c r="Q9" s="143">
        <v>19848</v>
      </c>
      <c r="R9" s="259"/>
    </row>
    <row r="10" spans="1:18" s="161" customFormat="1" ht="24" customHeight="1">
      <c r="A10" s="66" t="s">
        <v>260</v>
      </c>
      <c r="B10" s="143">
        <v>226824</v>
      </c>
      <c r="C10" s="243" t="s">
        <v>23</v>
      </c>
      <c r="D10" s="243" t="s">
        <v>23</v>
      </c>
      <c r="E10" s="293">
        <v>1838</v>
      </c>
      <c r="F10" s="128">
        <v>134256</v>
      </c>
      <c r="G10" s="127">
        <v>2357</v>
      </c>
      <c r="H10" s="127">
        <v>23788</v>
      </c>
      <c r="I10" s="63">
        <v>0</v>
      </c>
      <c r="J10" s="128">
        <v>50709</v>
      </c>
      <c r="K10" s="127">
        <v>12943</v>
      </c>
      <c r="L10" s="294">
        <v>933</v>
      </c>
      <c r="M10" s="143">
        <v>142231</v>
      </c>
      <c r="N10" s="143">
        <v>5011</v>
      </c>
      <c r="O10" s="143">
        <v>31332</v>
      </c>
      <c r="P10" s="143">
        <v>27984</v>
      </c>
      <c r="Q10" s="143">
        <v>20266</v>
      </c>
      <c r="R10" s="259"/>
    </row>
    <row r="11" spans="1:18" s="161" customFormat="1" ht="24" customHeight="1">
      <c r="A11" s="66" t="s">
        <v>370</v>
      </c>
      <c r="B11" s="143">
        <v>244750</v>
      </c>
      <c r="C11" s="243">
        <v>166006</v>
      </c>
      <c r="D11" s="243">
        <v>78744</v>
      </c>
      <c r="E11" s="293">
        <v>1814</v>
      </c>
      <c r="F11" s="128">
        <v>151232</v>
      </c>
      <c r="G11" s="127">
        <v>1300</v>
      </c>
      <c r="H11" s="127">
        <v>24837</v>
      </c>
      <c r="I11" s="63">
        <v>0</v>
      </c>
      <c r="J11" s="128">
        <v>52623</v>
      </c>
      <c r="K11" s="127">
        <v>12781</v>
      </c>
      <c r="L11" s="294">
        <v>163</v>
      </c>
      <c r="M11" s="143">
        <v>153107</v>
      </c>
      <c r="N11" s="143">
        <v>5335</v>
      </c>
      <c r="O11" s="143">
        <v>36200</v>
      </c>
      <c r="P11" s="143">
        <v>30099</v>
      </c>
      <c r="Q11" s="143">
        <v>20009</v>
      </c>
      <c r="R11" s="259"/>
    </row>
    <row r="12" spans="1:17" s="161" customFormat="1" ht="24" customHeight="1">
      <c r="A12" s="66" t="s">
        <v>369</v>
      </c>
      <c r="B12" s="368">
        <v>263765</v>
      </c>
      <c r="C12" s="367">
        <v>178406</v>
      </c>
      <c r="D12" s="367">
        <v>85359</v>
      </c>
      <c r="E12" s="368">
        <v>2042</v>
      </c>
      <c r="F12" s="127">
        <v>171677</v>
      </c>
      <c r="G12" s="127">
        <v>116</v>
      </c>
      <c r="H12" s="127">
        <v>25172</v>
      </c>
      <c r="I12" s="63">
        <v>0</v>
      </c>
      <c r="J12" s="128">
        <v>52913</v>
      </c>
      <c r="K12" s="127">
        <v>11620</v>
      </c>
      <c r="L12" s="294">
        <v>225</v>
      </c>
      <c r="M12" s="127">
        <v>165054</v>
      </c>
      <c r="N12" s="127">
        <v>5448</v>
      </c>
      <c r="O12" s="127">
        <v>39266</v>
      </c>
      <c r="P12" s="127">
        <v>30994</v>
      </c>
      <c r="Q12" s="127">
        <v>23003</v>
      </c>
    </row>
    <row r="13" spans="1:17" s="200" customFormat="1" ht="24" customHeight="1">
      <c r="A13" s="66" t="s">
        <v>437</v>
      </c>
      <c r="B13" s="368">
        <f>SUM(E13:L13)</f>
        <v>260227</v>
      </c>
      <c r="C13" s="367">
        <v>177684</v>
      </c>
      <c r="D13" s="367">
        <v>82543</v>
      </c>
      <c r="E13" s="368">
        <v>2510</v>
      </c>
      <c r="F13" s="127">
        <v>174845</v>
      </c>
      <c r="G13" s="127">
        <v>54</v>
      </c>
      <c r="H13" s="127">
        <v>23960</v>
      </c>
      <c r="I13" s="63"/>
      <c r="J13" s="128">
        <v>45702</v>
      </c>
      <c r="K13" s="127">
        <v>12439</v>
      </c>
      <c r="L13" s="127">
        <v>717</v>
      </c>
      <c r="M13" s="135">
        <v>155644</v>
      </c>
      <c r="N13" s="127">
        <v>6276</v>
      </c>
      <c r="O13" s="127">
        <v>41171</v>
      </c>
      <c r="P13" s="127">
        <v>31104</v>
      </c>
      <c r="Q13" s="127">
        <v>26032</v>
      </c>
    </row>
    <row r="14" spans="1:18" s="200" customFormat="1" ht="24" customHeight="1">
      <c r="A14" s="66" t="s">
        <v>463</v>
      </c>
      <c r="B14" s="127">
        <v>236895</v>
      </c>
      <c r="C14" s="128">
        <v>168424</v>
      </c>
      <c r="D14" s="395">
        <v>68471</v>
      </c>
      <c r="E14" s="128">
        <v>2426</v>
      </c>
      <c r="F14" s="128">
        <v>149102</v>
      </c>
      <c r="G14" s="127">
        <v>122</v>
      </c>
      <c r="H14" s="127">
        <v>21696</v>
      </c>
      <c r="I14" s="63">
        <v>0</v>
      </c>
      <c r="J14" s="128">
        <v>49711</v>
      </c>
      <c r="K14" s="127">
        <v>13035</v>
      </c>
      <c r="L14" s="294">
        <v>803</v>
      </c>
      <c r="M14" s="127">
        <v>133088</v>
      </c>
      <c r="N14" s="127">
        <v>6759</v>
      </c>
      <c r="O14" s="127">
        <v>42018</v>
      </c>
      <c r="P14" s="127">
        <v>28827</v>
      </c>
      <c r="Q14" s="127">
        <v>26203</v>
      </c>
      <c r="R14" s="394"/>
    </row>
    <row r="15" spans="1:17" s="161" customFormat="1" ht="24" customHeight="1">
      <c r="A15" s="66" t="s">
        <v>492</v>
      </c>
      <c r="B15" s="368">
        <f>SUM(E15:L15)</f>
        <v>240774</v>
      </c>
      <c r="C15" s="367">
        <v>172578</v>
      </c>
      <c r="D15" s="427">
        <v>68196</v>
      </c>
      <c r="E15" s="367">
        <v>3011</v>
      </c>
      <c r="F15" s="127">
        <v>154211</v>
      </c>
      <c r="G15" s="127">
        <v>5</v>
      </c>
      <c r="H15" s="127">
        <v>22448</v>
      </c>
      <c r="I15" s="63">
        <v>0</v>
      </c>
      <c r="J15" s="128">
        <v>47451</v>
      </c>
      <c r="K15" s="127">
        <v>12927</v>
      </c>
      <c r="L15" s="294">
        <v>721</v>
      </c>
      <c r="M15" s="127">
        <v>127465</v>
      </c>
      <c r="N15" s="127">
        <v>7929</v>
      </c>
      <c r="O15" s="127">
        <v>46559</v>
      </c>
      <c r="P15" s="127">
        <v>30564</v>
      </c>
      <c r="Q15" s="127">
        <v>28257</v>
      </c>
    </row>
    <row r="16" spans="1:18" s="200" customFormat="1" ht="24" customHeight="1">
      <c r="A16" s="710" t="s">
        <v>614</v>
      </c>
      <c r="B16" s="711">
        <v>246155</v>
      </c>
      <c r="C16" s="712">
        <v>176709</v>
      </c>
      <c r="D16" s="713">
        <v>69446</v>
      </c>
      <c r="E16" s="712">
        <v>3215</v>
      </c>
      <c r="F16" s="714">
        <v>163195</v>
      </c>
      <c r="G16" s="714">
        <v>0</v>
      </c>
      <c r="H16" s="714">
        <v>19547</v>
      </c>
      <c r="I16" s="715">
        <v>0</v>
      </c>
      <c r="J16" s="716">
        <v>47089</v>
      </c>
      <c r="K16" s="714">
        <v>12713</v>
      </c>
      <c r="L16" s="717">
        <v>396</v>
      </c>
      <c r="M16" s="714">
        <v>128506</v>
      </c>
      <c r="N16" s="714">
        <v>8006</v>
      </c>
      <c r="O16" s="714">
        <v>51319</v>
      </c>
      <c r="P16" s="714">
        <v>28136</v>
      </c>
      <c r="Q16" s="714">
        <v>30188</v>
      </c>
      <c r="R16" s="718"/>
    </row>
    <row r="17" spans="1:18" s="200" customFormat="1" ht="24" customHeight="1">
      <c r="A17" s="948" t="s">
        <v>760</v>
      </c>
      <c r="B17" s="949">
        <v>232481</v>
      </c>
      <c r="C17" s="950">
        <v>167290</v>
      </c>
      <c r="D17" s="951">
        <v>65191</v>
      </c>
      <c r="E17" s="950">
        <v>3307</v>
      </c>
      <c r="F17" s="952">
        <v>158814</v>
      </c>
      <c r="G17" s="952">
        <v>0</v>
      </c>
      <c r="H17" s="952">
        <v>18505</v>
      </c>
      <c r="I17" s="953">
        <v>0</v>
      </c>
      <c r="J17" s="954">
        <v>39755</v>
      </c>
      <c r="K17" s="952">
        <v>11932</v>
      </c>
      <c r="L17" s="955">
        <v>168</v>
      </c>
      <c r="M17" s="952">
        <v>115171</v>
      </c>
      <c r="N17" s="952">
        <v>8279</v>
      </c>
      <c r="O17" s="952">
        <v>53507</v>
      </c>
      <c r="P17" s="952">
        <v>24872</v>
      </c>
      <c r="Q17" s="952">
        <v>30652</v>
      </c>
      <c r="R17" s="718"/>
    </row>
    <row r="18" spans="1:17" s="161" customFormat="1" ht="18" customHeight="1">
      <c r="A18" s="125"/>
      <c r="B18" s="200"/>
      <c r="C18" s="200"/>
      <c r="D18" s="200"/>
      <c r="E18" s="200"/>
      <c r="F18" s="200"/>
      <c r="G18" s="200"/>
      <c r="H18" s="200"/>
      <c r="I18" s="200"/>
      <c r="J18" s="200"/>
      <c r="K18" s="200"/>
      <c r="L18" s="200"/>
      <c r="M18" s="200"/>
      <c r="N18" s="200"/>
      <c r="O18" s="200"/>
      <c r="P18" s="200"/>
      <c r="Q18" s="200"/>
    </row>
    <row r="19" spans="1:10" s="161" customFormat="1" ht="27" customHeight="1">
      <c r="A19" s="1022" t="s">
        <v>290</v>
      </c>
      <c r="B19" s="1014" t="s">
        <v>386</v>
      </c>
      <c r="C19" s="1036"/>
      <c r="D19" s="1036"/>
      <c r="E19" s="1036"/>
      <c r="F19" s="1022"/>
      <c r="G19" s="1036" t="s">
        <v>387</v>
      </c>
      <c r="H19" s="1036"/>
      <c r="I19" s="1036"/>
      <c r="J19" s="1036"/>
    </row>
    <row r="20" spans="1:10" s="161" customFormat="1" ht="27" customHeight="1">
      <c r="A20" s="1022"/>
      <c r="B20" s="65" t="s">
        <v>29</v>
      </c>
      <c r="C20" s="65" t="s">
        <v>30</v>
      </c>
      <c r="D20" s="65" t="s">
        <v>31</v>
      </c>
      <c r="E20" s="65" t="s">
        <v>32</v>
      </c>
      <c r="F20" s="65" t="s">
        <v>289</v>
      </c>
      <c r="G20" s="124" t="s">
        <v>33</v>
      </c>
      <c r="H20" s="65" t="s">
        <v>34</v>
      </c>
      <c r="I20" s="65" t="s">
        <v>35</v>
      </c>
      <c r="J20" s="71" t="s">
        <v>36</v>
      </c>
    </row>
    <row r="21" spans="1:10" s="161" customFormat="1" ht="24" customHeight="1">
      <c r="A21" s="66" t="s">
        <v>242</v>
      </c>
      <c r="B21" s="135">
        <v>80229</v>
      </c>
      <c r="C21" s="127">
        <v>97722</v>
      </c>
      <c r="D21" s="127">
        <v>22508</v>
      </c>
      <c r="E21" s="127">
        <v>11213</v>
      </c>
      <c r="F21" s="132">
        <v>3807</v>
      </c>
      <c r="G21" s="143">
        <v>71596</v>
      </c>
      <c r="H21" s="143">
        <v>59285</v>
      </c>
      <c r="I21" s="143">
        <v>60467</v>
      </c>
      <c r="J21" s="143">
        <v>24131</v>
      </c>
    </row>
    <row r="22" spans="1:10" s="161" customFormat="1" ht="24" customHeight="1">
      <c r="A22" s="66" t="s">
        <v>245</v>
      </c>
      <c r="B22" s="135">
        <v>83619</v>
      </c>
      <c r="C22" s="127">
        <v>92043</v>
      </c>
      <c r="D22" s="127">
        <v>22160</v>
      </c>
      <c r="E22" s="127">
        <v>11344</v>
      </c>
      <c r="F22" s="294">
        <v>4103</v>
      </c>
      <c r="G22" s="143">
        <v>71194</v>
      </c>
      <c r="H22" s="143">
        <v>58244</v>
      </c>
      <c r="I22" s="143">
        <v>59520</v>
      </c>
      <c r="J22" s="143">
        <v>24311</v>
      </c>
    </row>
    <row r="23" spans="1:10" s="161" customFormat="1" ht="24" customHeight="1">
      <c r="A23" s="66" t="s">
        <v>248</v>
      </c>
      <c r="B23" s="135">
        <v>85775</v>
      </c>
      <c r="C23" s="127">
        <v>89089</v>
      </c>
      <c r="D23" s="127">
        <v>21412</v>
      </c>
      <c r="E23" s="127">
        <v>11140</v>
      </c>
      <c r="F23" s="294">
        <v>4307</v>
      </c>
      <c r="G23" s="143">
        <v>70839</v>
      </c>
      <c r="H23" s="143">
        <v>57765</v>
      </c>
      <c r="I23" s="143">
        <v>59025</v>
      </c>
      <c r="J23" s="143">
        <v>24094</v>
      </c>
    </row>
    <row r="24" spans="1:25" s="161" customFormat="1" ht="24" customHeight="1">
      <c r="A24" s="66" t="s">
        <v>260</v>
      </c>
      <c r="B24" s="135">
        <v>88404</v>
      </c>
      <c r="C24" s="127">
        <v>97263</v>
      </c>
      <c r="D24" s="127">
        <v>23757</v>
      </c>
      <c r="E24" s="127">
        <v>12302</v>
      </c>
      <c r="F24" s="294">
        <v>5098</v>
      </c>
      <c r="G24" s="143">
        <v>76620</v>
      </c>
      <c r="H24" s="143">
        <v>61381</v>
      </c>
      <c r="I24" s="143">
        <v>63296</v>
      </c>
      <c r="J24" s="143">
        <v>25527</v>
      </c>
      <c r="T24" s="200"/>
      <c r="U24" s="200"/>
      <c r="V24" s="200"/>
      <c r="W24" s="200"/>
      <c r="X24" s="200"/>
      <c r="Y24" s="200"/>
    </row>
    <row r="25" spans="1:25" s="161" customFormat="1" ht="24" customHeight="1">
      <c r="A25" s="66" t="s">
        <v>370</v>
      </c>
      <c r="B25" s="135">
        <v>89741</v>
      </c>
      <c r="C25" s="127">
        <v>110020</v>
      </c>
      <c r="D25" s="127">
        <v>25745</v>
      </c>
      <c r="E25" s="127">
        <v>13612</v>
      </c>
      <c r="F25" s="294">
        <v>5632</v>
      </c>
      <c r="G25" s="143">
        <v>82523</v>
      </c>
      <c r="H25" s="143">
        <v>66519</v>
      </c>
      <c r="I25" s="143">
        <v>68196</v>
      </c>
      <c r="J25" s="143">
        <v>27512</v>
      </c>
      <c r="T25" s="200"/>
      <c r="U25" s="200"/>
      <c r="V25" s="200"/>
      <c r="W25" s="200"/>
      <c r="X25" s="200"/>
      <c r="Y25" s="200"/>
    </row>
    <row r="26" spans="1:25" s="161" customFormat="1" ht="24" customHeight="1">
      <c r="A26" s="66" t="s">
        <v>371</v>
      </c>
      <c r="B26" s="369">
        <v>95345</v>
      </c>
      <c r="C26" s="127">
        <v>118101</v>
      </c>
      <c r="D26" s="127">
        <v>27784</v>
      </c>
      <c r="E26" s="127">
        <v>15861</v>
      </c>
      <c r="F26" s="294">
        <v>6674</v>
      </c>
      <c r="G26" s="230">
        <v>88737</v>
      </c>
      <c r="H26" s="230">
        <v>72098</v>
      </c>
      <c r="I26" s="127">
        <v>73324</v>
      </c>
      <c r="J26" s="127">
        <v>29606</v>
      </c>
      <c r="T26" s="200"/>
      <c r="U26" s="200"/>
      <c r="V26" s="200"/>
      <c r="W26" s="200"/>
      <c r="X26" s="200"/>
      <c r="Y26" s="200"/>
    </row>
    <row r="27" spans="1:10" s="200" customFormat="1" ht="24" customHeight="1">
      <c r="A27" s="66" t="s">
        <v>457</v>
      </c>
      <c r="B27" s="369">
        <v>89181</v>
      </c>
      <c r="C27" s="127">
        <v>116454</v>
      </c>
      <c r="D27" s="127">
        <v>28329</v>
      </c>
      <c r="E27" s="127">
        <v>18404</v>
      </c>
      <c r="F27" s="127">
        <v>7859</v>
      </c>
      <c r="G27" s="369">
        <v>87901</v>
      </c>
      <c r="H27" s="230">
        <v>70327</v>
      </c>
      <c r="I27" s="127">
        <v>72726</v>
      </c>
      <c r="J27" s="127">
        <v>29273</v>
      </c>
    </row>
    <row r="28" spans="1:10" s="200" customFormat="1" ht="24" customHeight="1">
      <c r="A28" s="66" t="s">
        <v>463</v>
      </c>
      <c r="B28" s="127">
        <v>80325</v>
      </c>
      <c r="C28" s="127">
        <v>97497</v>
      </c>
      <c r="D28" s="127">
        <v>29859</v>
      </c>
      <c r="E28" s="127">
        <v>20397</v>
      </c>
      <c r="F28" s="294">
        <v>8817</v>
      </c>
      <c r="G28" s="127">
        <v>79455</v>
      </c>
      <c r="H28" s="127">
        <v>63876</v>
      </c>
      <c r="I28" s="127">
        <v>66681</v>
      </c>
      <c r="J28" s="127">
        <v>26883</v>
      </c>
    </row>
    <row r="29" spans="1:25" s="161" customFormat="1" ht="24" customHeight="1">
      <c r="A29" s="66" t="s">
        <v>511</v>
      </c>
      <c r="B29" s="230">
        <v>77192</v>
      </c>
      <c r="C29" s="127">
        <v>97039</v>
      </c>
      <c r="D29" s="127">
        <v>31714</v>
      </c>
      <c r="E29" s="127">
        <v>24231</v>
      </c>
      <c r="F29" s="294">
        <v>10598</v>
      </c>
      <c r="G29" s="230">
        <v>80050</v>
      </c>
      <c r="H29" s="230">
        <v>65429</v>
      </c>
      <c r="I29" s="127">
        <v>68006</v>
      </c>
      <c r="J29" s="127">
        <v>27289</v>
      </c>
      <c r="T29" s="200"/>
      <c r="U29" s="200"/>
      <c r="V29" s="200"/>
      <c r="W29" s="200"/>
      <c r="X29" s="200"/>
      <c r="Y29" s="200"/>
    </row>
    <row r="30" spans="1:25" s="200" customFormat="1" ht="24" customHeight="1">
      <c r="A30" s="719" t="s">
        <v>614</v>
      </c>
      <c r="B30" s="720">
        <v>78570</v>
      </c>
      <c r="C30" s="721">
        <v>94578</v>
      </c>
      <c r="D30" s="721">
        <v>33141</v>
      </c>
      <c r="E30" s="721">
        <v>27473</v>
      </c>
      <c r="F30" s="722">
        <v>12393</v>
      </c>
      <c r="G30" s="720">
        <v>81587</v>
      </c>
      <c r="H30" s="720">
        <v>67072</v>
      </c>
      <c r="I30" s="721">
        <v>69856</v>
      </c>
      <c r="J30" s="721">
        <v>27640</v>
      </c>
      <c r="K30" s="634"/>
      <c r="L30" s="634"/>
      <c r="M30" s="634"/>
      <c r="N30" s="634"/>
      <c r="O30" s="634"/>
      <c r="P30" s="634"/>
      <c r="Q30" s="634"/>
      <c r="R30" s="634"/>
      <c r="S30" s="634"/>
      <c r="T30" s="634"/>
      <c r="U30" s="634"/>
      <c r="V30" s="634"/>
      <c r="W30" s="634"/>
      <c r="X30" s="634"/>
      <c r="Y30" s="634"/>
    </row>
    <row r="31" spans="1:25" s="200" customFormat="1" ht="24" customHeight="1">
      <c r="A31" s="956" t="s">
        <v>757</v>
      </c>
      <c r="B31" s="957">
        <v>70675</v>
      </c>
      <c r="C31" s="958">
        <v>84831</v>
      </c>
      <c r="D31" s="958">
        <v>32717</v>
      </c>
      <c r="E31" s="958">
        <v>29546</v>
      </c>
      <c r="F31" s="959">
        <v>14712</v>
      </c>
      <c r="G31" s="957">
        <v>77352</v>
      </c>
      <c r="H31" s="957">
        <v>62947</v>
      </c>
      <c r="I31" s="958">
        <v>65906</v>
      </c>
      <c r="J31" s="958">
        <v>26276</v>
      </c>
      <c r="K31" s="634"/>
      <c r="L31" s="634"/>
      <c r="M31" s="634"/>
      <c r="N31" s="634"/>
      <c r="O31" s="634"/>
      <c r="P31" s="634"/>
      <c r="Q31" s="634"/>
      <c r="R31" s="634"/>
      <c r="S31" s="634"/>
      <c r="T31" s="634"/>
      <c r="U31" s="634"/>
      <c r="V31" s="634"/>
      <c r="W31" s="634"/>
      <c r="X31" s="634"/>
      <c r="Y31" s="634"/>
    </row>
    <row r="32" spans="1:25" s="161" customFormat="1" ht="6" customHeight="1">
      <c r="A32" s="191"/>
      <c r="B32" s="200"/>
      <c r="C32" s="200"/>
      <c r="D32" s="200"/>
      <c r="E32" s="200"/>
      <c r="F32" s="200"/>
      <c r="G32" s="200"/>
      <c r="H32" s="200"/>
      <c r="I32" s="200"/>
      <c r="J32" s="200"/>
      <c r="K32" s="200"/>
      <c r="O32" s="200"/>
      <c r="P32" s="200"/>
      <c r="Q32" s="200"/>
      <c r="R32" s="200"/>
      <c r="S32" s="200"/>
      <c r="T32" s="200"/>
      <c r="U32" s="200"/>
      <c r="V32" s="200"/>
      <c r="W32" s="200"/>
      <c r="X32" s="200"/>
      <c r="Y32" s="200"/>
    </row>
    <row r="33" spans="1:17" s="171" customFormat="1" ht="18" customHeight="1">
      <c r="A33" s="126" t="s">
        <v>599</v>
      </c>
      <c r="B33" s="126"/>
      <c r="G33" s="126"/>
      <c r="H33" s="126"/>
      <c r="I33" s="126"/>
      <c r="J33" s="126"/>
      <c r="K33" s="126"/>
      <c r="O33" s="126"/>
      <c r="P33" s="126"/>
      <c r="Q33" s="126"/>
    </row>
    <row r="34" spans="1:11" s="126" customFormat="1" ht="18" customHeight="1">
      <c r="A34" s="1133" t="s">
        <v>600</v>
      </c>
      <c r="B34" s="1133"/>
      <c r="C34" s="1133"/>
      <c r="D34" s="1133"/>
      <c r="E34" s="1133"/>
      <c r="F34" s="191"/>
      <c r="G34" s="1133"/>
      <c r="H34" s="1133"/>
      <c r="I34" s="1133"/>
      <c r="J34" s="1133"/>
      <c r="K34" s="1133"/>
    </row>
    <row r="35" s="161" customFormat="1" ht="15" customHeight="1"/>
  </sheetData>
  <sheetProtection/>
  <mergeCells count="10">
    <mergeCell ref="A2:M2"/>
    <mergeCell ref="A34:E34"/>
    <mergeCell ref="G34:K34"/>
    <mergeCell ref="A5:A6"/>
    <mergeCell ref="B5:D5"/>
    <mergeCell ref="E5:L5"/>
    <mergeCell ref="M5:Q5"/>
    <mergeCell ref="A19:A20"/>
    <mergeCell ref="B19:F19"/>
    <mergeCell ref="G19:J19"/>
  </mergeCells>
  <printOptions/>
  <pageMargins left="0.5118110236220472" right="0.35433070866141736" top="0.7874015748031497" bottom="0.984251968503937" header="0.5118110236220472" footer="0.5118110236220472"/>
  <pageSetup fitToHeight="1" fitToWidth="1" horizontalDpi="600" verticalDpi="600" orientation="landscape" paperSize="9" scale="79" r:id="rId1"/>
  <ignoredErrors>
    <ignoredError sqref="B13" formulaRange="1"/>
  </ignoredErrors>
</worksheet>
</file>

<file path=xl/worksheets/sheet27.xml><?xml version="1.0" encoding="utf-8"?>
<worksheet xmlns="http://schemas.openxmlformats.org/spreadsheetml/2006/main" xmlns:r="http://schemas.openxmlformats.org/officeDocument/2006/relationships">
  <dimension ref="A2:BN33"/>
  <sheetViews>
    <sheetView zoomScale="115" zoomScaleNormal="115" zoomScalePageLayoutView="0" workbookViewId="0" topLeftCell="A11">
      <selection activeCell="R33" sqref="R33"/>
    </sheetView>
  </sheetViews>
  <sheetFormatPr defaultColWidth="8.88671875" defaultRowHeight="13.5"/>
  <cols>
    <col min="1" max="1" width="6.99609375" style="112" customWidth="1"/>
    <col min="2" max="5" width="8.77734375" style="112" customWidth="1"/>
    <col min="6" max="19" width="9.10546875" style="112" customWidth="1"/>
    <col min="20" max="16384" width="8.88671875" style="112" customWidth="1"/>
  </cols>
  <sheetData>
    <row r="1" ht="10.5" customHeight="1"/>
    <row r="2" spans="1:6" ht="27" customHeight="1">
      <c r="A2" s="666" t="s">
        <v>459</v>
      </c>
      <c r="F2" s="114"/>
    </row>
    <row r="3" ht="10.5" customHeight="1"/>
    <row r="4" s="161" customFormat="1" ht="21.75" customHeight="1">
      <c r="A4" s="180" t="s">
        <v>554</v>
      </c>
    </row>
    <row r="5" spans="1:19" s="180" customFormat="1" ht="20.25" customHeight="1">
      <c r="A5" s="1107" t="s">
        <v>365</v>
      </c>
      <c r="B5" s="1134" t="s">
        <v>314</v>
      </c>
      <c r="C5" s="1135" t="s">
        <v>364</v>
      </c>
      <c r="D5" s="1107"/>
      <c r="E5" s="1135" t="s">
        <v>363</v>
      </c>
      <c r="F5" s="1136"/>
      <c r="G5" s="1136"/>
      <c r="H5" s="1107"/>
      <c r="I5" s="1135" t="s">
        <v>362</v>
      </c>
      <c r="J5" s="1136"/>
      <c r="K5" s="1136"/>
      <c r="L5" s="1136"/>
      <c r="M5" s="1107"/>
      <c r="N5" s="1134" t="s">
        <v>361</v>
      </c>
      <c r="O5" s="1134"/>
      <c r="P5" s="1134"/>
      <c r="Q5" s="1134"/>
      <c r="R5" s="1134"/>
      <c r="S5" s="1135"/>
    </row>
    <row r="6" spans="1:19" s="180" customFormat="1" ht="24.75" customHeight="1">
      <c r="A6" s="1107"/>
      <c r="B6" s="1134"/>
      <c r="C6" s="188" t="s">
        <v>165</v>
      </c>
      <c r="D6" s="188" t="s">
        <v>252</v>
      </c>
      <c r="E6" s="188" t="s">
        <v>360</v>
      </c>
      <c r="F6" s="188" t="s">
        <v>359</v>
      </c>
      <c r="G6" s="188" t="s">
        <v>269</v>
      </c>
      <c r="H6" s="188" t="s">
        <v>358</v>
      </c>
      <c r="I6" s="188" t="s">
        <v>357</v>
      </c>
      <c r="J6" s="188" t="s">
        <v>356</v>
      </c>
      <c r="K6" s="188" t="s">
        <v>355</v>
      </c>
      <c r="L6" s="188" t="s">
        <v>354</v>
      </c>
      <c r="M6" s="188" t="s">
        <v>353</v>
      </c>
      <c r="N6" s="188" t="s">
        <v>352</v>
      </c>
      <c r="O6" s="188" t="s">
        <v>351</v>
      </c>
      <c r="P6" s="188" t="s">
        <v>350</v>
      </c>
      <c r="Q6" s="188" t="s">
        <v>349</v>
      </c>
      <c r="R6" s="188" t="s">
        <v>348</v>
      </c>
      <c r="S6" s="189" t="s">
        <v>347</v>
      </c>
    </row>
    <row r="7" spans="1:66" s="194" customFormat="1" ht="21.75" customHeight="1">
      <c r="A7" s="225">
        <v>2009</v>
      </c>
      <c r="B7" s="260">
        <v>108838</v>
      </c>
      <c r="C7" s="295">
        <v>54008</v>
      </c>
      <c r="D7" s="296">
        <v>54830</v>
      </c>
      <c r="E7" s="186">
        <v>116</v>
      </c>
      <c r="F7" s="173">
        <v>202</v>
      </c>
      <c r="G7" s="173">
        <v>108517</v>
      </c>
      <c r="H7" s="301">
        <v>3</v>
      </c>
      <c r="I7" s="173">
        <v>10693</v>
      </c>
      <c r="J7" s="173">
        <v>125</v>
      </c>
      <c r="K7" s="173">
        <v>5684</v>
      </c>
      <c r="L7" s="173">
        <v>18855</v>
      </c>
      <c r="M7" s="296">
        <v>73481</v>
      </c>
      <c r="N7" s="173">
        <v>18887</v>
      </c>
      <c r="O7" s="173">
        <v>27751</v>
      </c>
      <c r="P7" s="173">
        <v>18957</v>
      </c>
      <c r="Q7" s="173">
        <v>18076</v>
      </c>
      <c r="R7" s="173">
        <v>14681</v>
      </c>
      <c r="S7" s="173">
        <v>10486</v>
      </c>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row>
    <row r="8" spans="1:66" s="194" customFormat="1" ht="21.75" customHeight="1">
      <c r="A8" s="225">
        <v>2010</v>
      </c>
      <c r="B8" s="260">
        <v>159097</v>
      </c>
      <c r="C8" s="297">
        <v>74079</v>
      </c>
      <c r="D8" s="298">
        <v>85018</v>
      </c>
      <c r="E8" s="186">
        <v>184</v>
      </c>
      <c r="F8" s="173">
        <v>184</v>
      </c>
      <c r="G8" s="173">
        <v>158729</v>
      </c>
      <c r="H8" s="300">
        <v>0</v>
      </c>
      <c r="I8" s="173">
        <v>14865</v>
      </c>
      <c r="J8" s="173">
        <v>136</v>
      </c>
      <c r="K8" s="173">
        <v>7973</v>
      </c>
      <c r="L8" s="173">
        <v>21192</v>
      </c>
      <c r="M8" s="298">
        <v>114931</v>
      </c>
      <c r="N8" s="173">
        <v>30097</v>
      </c>
      <c r="O8" s="173">
        <v>34549</v>
      </c>
      <c r="P8" s="173">
        <v>25843</v>
      </c>
      <c r="Q8" s="173">
        <v>26284</v>
      </c>
      <c r="R8" s="173">
        <v>24977</v>
      </c>
      <c r="S8" s="173">
        <v>17347</v>
      </c>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row>
    <row r="9" spans="1:66" s="194" customFormat="1" ht="21.75" customHeight="1">
      <c r="A9" s="225">
        <v>2011</v>
      </c>
      <c r="B9" s="260">
        <v>138193</v>
      </c>
      <c r="C9" s="297">
        <v>65796</v>
      </c>
      <c r="D9" s="298">
        <v>72397</v>
      </c>
      <c r="E9" s="186">
        <v>225</v>
      </c>
      <c r="F9" s="173">
        <v>208</v>
      </c>
      <c r="G9" s="173">
        <v>137760</v>
      </c>
      <c r="H9" s="300">
        <v>0</v>
      </c>
      <c r="I9" s="173">
        <v>13673</v>
      </c>
      <c r="J9" s="173">
        <v>165</v>
      </c>
      <c r="K9" s="173">
        <v>5296</v>
      </c>
      <c r="L9" s="173">
        <v>20707</v>
      </c>
      <c r="M9" s="298">
        <v>98352</v>
      </c>
      <c r="N9" s="173">
        <v>30776</v>
      </c>
      <c r="O9" s="173">
        <v>29557</v>
      </c>
      <c r="P9" s="173">
        <v>22002</v>
      </c>
      <c r="Q9" s="173">
        <v>21473</v>
      </c>
      <c r="R9" s="173">
        <v>20190</v>
      </c>
      <c r="S9" s="173">
        <v>14195</v>
      </c>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row>
    <row r="10" spans="1:66" s="194" customFormat="1" ht="21.75" customHeight="1">
      <c r="A10" s="225">
        <v>2012</v>
      </c>
      <c r="B10" s="260">
        <v>144844</v>
      </c>
      <c r="C10" s="297">
        <v>68769</v>
      </c>
      <c r="D10" s="298">
        <v>76075</v>
      </c>
      <c r="E10" s="186">
        <v>139</v>
      </c>
      <c r="F10" s="173">
        <v>127</v>
      </c>
      <c r="G10" s="173">
        <v>144578</v>
      </c>
      <c r="H10" s="300">
        <v>0</v>
      </c>
      <c r="I10" s="173">
        <v>10815</v>
      </c>
      <c r="J10" s="173">
        <v>184</v>
      </c>
      <c r="K10" s="173">
        <v>5862</v>
      </c>
      <c r="L10" s="173">
        <v>24554</v>
      </c>
      <c r="M10" s="298">
        <v>103429</v>
      </c>
      <c r="N10" s="173">
        <v>34814</v>
      </c>
      <c r="O10" s="173">
        <v>30221</v>
      </c>
      <c r="P10" s="173">
        <v>22535</v>
      </c>
      <c r="Q10" s="173">
        <v>22268</v>
      </c>
      <c r="R10" s="173">
        <v>21493</v>
      </c>
      <c r="S10" s="173">
        <v>13513</v>
      </c>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row>
    <row r="11" spans="1:66" s="194" customFormat="1" ht="21.75" customHeight="1">
      <c r="A11" s="225">
        <v>2013</v>
      </c>
      <c r="B11" s="260">
        <v>145758</v>
      </c>
      <c r="C11" s="297">
        <v>68477</v>
      </c>
      <c r="D11" s="298">
        <v>77281</v>
      </c>
      <c r="E11" s="186">
        <v>250</v>
      </c>
      <c r="F11" s="173">
        <v>68</v>
      </c>
      <c r="G11" s="173">
        <v>145440</v>
      </c>
      <c r="H11" s="300">
        <v>0</v>
      </c>
      <c r="I11" s="173">
        <v>10128</v>
      </c>
      <c r="J11" s="173">
        <v>125</v>
      </c>
      <c r="K11" s="173">
        <v>5696</v>
      </c>
      <c r="L11" s="173">
        <v>26892</v>
      </c>
      <c r="M11" s="298">
        <v>102917</v>
      </c>
      <c r="N11" s="173">
        <v>37999</v>
      </c>
      <c r="O11" s="173">
        <v>30560</v>
      </c>
      <c r="P11" s="173">
        <v>21769</v>
      </c>
      <c r="Q11" s="173">
        <v>21961</v>
      </c>
      <c r="R11" s="173">
        <v>20586</v>
      </c>
      <c r="S11" s="173">
        <v>12883</v>
      </c>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row>
    <row r="12" spans="1:66" s="263" customFormat="1" ht="21.75" customHeight="1">
      <c r="A12" s="225">
        <v>2014</v>
      </c>
      <c r="B12" s="260">
        <v>146956</v>
      </c>
      <c r="C12" s="264">
        <v>68922</v>
      </c>
      <c r="D12" s="299">
        <v>78034</v>
      </c>
      <c r="E12" s="264">
        <v>109</v>
      </c>
      <c r="F12" s="260">
        <v>51</v>
      </c>
      <c r="G12" s="260">
        <v>146796</v>
      </c>
      <c r="H12" s="300">
        <v>0</v>
      </c>
      <c r="I12" s="264">
        <v>8439</v>
      </c>
      <c r="J12" s="260">
        <v>129</v>
      </c>
      <c r="K12" s="260">
        <v>3521</v>
      </c>
      <c r="L12" s="260">
        <v>29744</v>
      </c>
      <c r="M12" s="299">
        <v>105123</v>
      </c>
      <c r="N12" s="260">
        <v>39364</v>
      </c>
      <c r="O12" s="260">
        <v>32358</v>
      </c>
      <c r="P12" s="260">
        <v>20496</v>
      </c>
      <c r="Q12" s="260">
        <v>22316</v>
      </c>
      <c r="R12" s="260">
        <v>20370</v>
      </c>
      <c r="S12" s="173">
        <v>12052</v>
      </c>
      <c r="T12" s="261"/>
      <c r="U12" s="261"/>
      <c r="V12" s="224"/>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row>
    <row r="13" spans="1:66" s="194" customFormat="1" ht="21.75" customHeight="1">
      <c r="A13" s="225">
        <v>2015</v>
      </c>
      <c r="B13" s="438">
        <v>190836</v>
      </c>
      <c r="C13" s="450">
        <v>89074</v>
      </c>
      <c r="D13" s="436">
        <v>101762</v>
      </c>
      <c r="E13" s="450">
        <v>156</v>
      </c>
      <c r="F13" s="449">
        <v>58</v>
      </c>
      <c r="G13" s="449">
        <v>190622</v>
      </c>
      <c r="H13" s="300">
        <v>0</v>
      </c>
      <c r="I13" s="449">
        <v>7998</v>
      </c>
      <c r="J13" s="449">
        <v>456</v>
      </c>
      <c r="K13" s="449">
        <v>3999</v>
      </c>
      <c r="L13" s="449">
        <v>41728</v>
      </c>
      <c r="M13" s="436">
        <v>136655</v>
      </c>
      <c r="N13" s="449">
        <v>53945</v>
      </c>
      <c r="O13" s="449">
        <v>40398</v>
      </c>
      <c r="P13" s="449">
        <v>22522</v>
      </c>
      <c r="Q13" s="449">
        <v>28728</v>
      </c>
      <c r="R13" s="449">
        <v>27411</v>
      </c>
      <c r="S13" s="449">
        <v>17832</v>
      </c>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row>
    <row r="14" spans="1:66" s="194" customFormat="1" ht="21.75" customHeight="1">
      <c r="A14" s="225">
        <v>2016</v>
      </c>
      <c r="B14" s="299">
        <v>222982</v>
      </c>
      <c r="C14" s="186">
        <v>104236</v>
      </c>
      <c r="D14" s="298">
        <v>118746</v>
      </c>
      <c r="E14" s="186">
        <v>300</v>
      </c>
      <c r="F14" s="173">
        <v>87</v>
      </c>
      <c r="G14" s="173">
        <v>222595</v>
      </c>
      <c r="H14" s="300">
        <v>0</v>
      </c>
      <c r="I14" s="173">
        <v>7228</v>
      </c>
      <c r="J14" s="173">
        <v>634</v>
      </c>
      <c r="K14" s="173">
        <v>4595</v>
      </c>
      <c r="L14" s="173">
        <v>48579</v>
      </c>
      <c r="M14" s="298">
        <v>161946</v>
      </c>
      <c r="N14" s="173">
        <v>61946</v>
      </c>
      <c r="O14" s="173">
        <v>43540</v>
      </c>
      <c r="P14" s="173">
        <v>26165</v>
      </c>
      <c r="Q14" s="173">
        <v>34050</v>
      </c>
      <c r="R14" s="173">
        <v>33812</v>
      </c>
      <c r="S14" s="173">
        <v>23469</v>
      </c>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row>
    <row r="15" spans="1:66" s="263" customFormat="1" ht="21.75" customHeight="1">
      <c r="A15" s="225">
        <v>2017</v>
      </c>
      <c r="B15" s="299">
        <v>254938</v>
      </c>
      <c r="C15" s="260">
        <v>120661</v>
      </c>
      <c r="D15" s="299">
        <v>134277</v>
      </c>
      <c r="E15" s="260">
        <v>145</v>
      </c>
      <c r="F15" s="260">
        <v>102</v>
      </c>
      <c r="G15" s="260">
        <v>254691</v>
      </c>
      <c r="H15" s="300">
        <v>0</v>
      </c>
      <c r="I15" s="260">
        <v>6619</v>
      </c>
      <c r="J15" s="260">
        <v>647</v>
      </c>
      <c r="K15" s="260">
        <v>4765</v>
      </c>
      <c r="L15" s="260">
        <v>59096</v>
      </c>
      <c r="M15" s="299">
        <v>183811</v>
      </c>
      <c r="N15" s="260">
        <v>72612</v>
      </c>
      <c r="O15" s="260">
        <v>45720</v>
      </c>
      <c r="P15" s="260">
        <v>29433</v>
      </c>
      <c r="Q15" s="260">
        <v>40066</v>
      </c>
      <c r="R15" s="260">
        <v>38681</v>
      </c>
      <c r="S15" s="260">
        <v>28426</v>
      </c>
      <c r="T15" s="261"/>
      <c r="U15" s="261"/>
      <c r="V15" s="224"/>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row>
    <row r="16" spans="1:66" s="263" customFormat="1" ht="21.75" customHeight="1">
      <c r="A16" s="723">
        <v>2018</v>
      </c>
      <c r="B16" s="724">
        <v>224269</v>
      </c>
      <c r="C16" s="725">
        <v>110352</v>
      </c>
      <c r="D16" s="724">
        <v>113917</v>
      </c>
      <c r="E16" s="725">
        <v>253</v>
      </c>
      <c r="F16" s="725">
        <v>0</v>
      </c>
      <c r="G16" s="725">
        <v>224016</v>
      </c>
      <c r="H16" s="300">
        <v>0</v>
      </c>
      <c r="I16" s="725">
        <v>4872</v>
      </c>
      <c r="J16" s="725">
        <v>752</v>
      </c>
      <c r="K16" s="725">
        <v>4276</v>
      </c>
      <c r="L16" s="725">
        <v>50868</v>
      </c>
      <c r="M16" s="724">
        <v>163501</v>
      </c>
      <c r="N16" s="725">
        <v>61995</v>
      </c>
      <c r="O16" s="725">
        <v>38540</v>
      </c>
      <c r="P16" s="725">
        <v>26599</v>
      </c>
      <c r="Q16" s="725">
        <v>34388</v>
      </c>
      <c r="R16" s="725">
        <v>34520</v>
      </c>
      <c r="S16" s="725">
        <v>28227</v>
      </c>
      <c r="T16" s="635"/>
      <c r="U16" s="635"/>
      <c r="V16" s="635"/>
      <c r="W16" s="635"/>
      <c r="X16" s="635"/>
      <c r="Y16" s="635"/>
      <c r="Z16" s="635"/>
      <c r="AA16" s="635"/>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635"/>
      <c r="BA16" s="635"/>
      <c r="BB16" s="635"/>
      <c r="BC16" s="635"/>
      <c r="BD16" s="635"/>
      <c r="BE16" s="635"/>
      <c r="BF16" s="635"/>
      <c r="BG16" s="635"/>
      <c r="BH16" s="635"/>
      <c r="BI16" s="635"/>
      <c r="BJ16" s="635"/>
      <c r="BK16" s="635"/>
      <c r="BL16" s="262"/>
      <c r="BM16" s="262"/>
      <c r="BN16" s="262"/>
    </row>
    <row r="17" spans="1:66" s="263" customFormat="1" ht="21.75" customHeight="1">
      <c r="A17" s="960">
        <v>2019</v>
      </c>
      <c r="B17" s="961">
        <v>197608</v>
      </c>
      <c r="C17" s="962">
        <v>98961</v>
      </c>
      <c r="D17" s="961">
        <v>98647</v>
      </c>
      <c r="E17" s="962">
        <v>148</v>
      </c>
      <c r="F17" s="962">
        <v>0</v>
      </c>
      <c r="G17" s="962">
        <v>197460</v>
      </c>
      <c r="H17" s="970">
        <v>0</v>
      </c>
      <c r="I17" s="962">
        <v>3084</v>
      </c>
      <c r="J17" s="962">
        <v>776</v>
      </c>
      <c r="K17" s="962">
        <v>3611</v>
      </c>
      <c r="L17" s="962">
        <v>42849</v>
      </c>
      <c r="M17" s="961">
        <v>147288</v>
      </c>
      <c r="N17" s="962">
        <v>51760</v>
      </c>
      <c r="O17" s="962">
        <v>31616</v>
      </c>
      <c r="P17" s="962">
        <v>24468</v>
      </c>
      <c r="Q17" s="962">
        <v>28535</v>
      </c>
      <c r="R17" s="962">
        <v>31979</v>
      </c>
      <c r="S17" s="962">
        <v>29250</v>
      </c>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c r="BA17" s="635"/>
      <c r="BB17" s="635"/>
      <c r="BC17" s="635"/>
      <c r="BD17" s="635"/>
      <c r="BE17" s="635"/>
      <c r="BF17" s="635"/>
      <c r="BG17" s="635"/>
      <c r="BH17" s="635"/>
      <c r="BI17" s="635"/>
      <c r="BJ17" s="635"/>
      <c r="BK17" s="635"/>
      <c r="BL17" s="262"/>
      <c r="BM17" s="262"/>
      <c r="BN17" s="262"/>
    </row>
    <row r="18" spans="1:66" s="194" customFormat="1" ht="12" customHeight="1">
      <c r="A18" s="636"/>
      <c r="B18" s="633"/>
      <c r="C18" s="633"/>
      <c r="D18" s="633"/>
      <c r="E18" s="633"/>
      <c r="F18" s="633"/>
      <c r="G18" s="633"/>
      <c r="H18" s="633"/>
      <c r="I18" s="633"/>
      <c r="J18" s="633"/>
      <c r="K18" s="633"/>
      <c r="L18" s="633"/>
      <c r="M18" s="633"/>
      <c r="N18" s="633"/>
      <c r="O18" s="633"/>
      <c r="P18" s="633"/>
      <c r="Q18" s="633"/>
      <c r="R18" s="633"/>
      <c r="S18" s="633"/>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c r="BD18" s="632"/>
      <c r="BE18" s="632"/>
      <c r="BF18" s="632"/>
      <c r="BG18" s="632"/>
      <c r="BH18" s="632"/>
      <c r="BI18" s="632"/>
      <c r="BJ18" s="632"/>
      <c r="BK18" s="632"/>
      <c r="BL18" s="180"/>
      <c r="BM18" s="180"/>
      <c r="BN18" s="180"/>
    </row>
    <row r="19" spans="1:63" s="180" customFormat="1" ht="21.75" customHeight="1">
      <c r="A19" s="960" t="s">
        <v>75</v>
      </c>
      <c r="B19" s="963">
        <v>25068</v>
      </c>
      <c r="C19" s="964">
        <v>12459</v>
      </c>
      <c r="D19" s="964">
        <v>12609</v>
      </c>
      <c r="E19" s="964">
        <v>7</v>
      </c>
      <c r="F19" s="965">
        <v>0</v>
      </c>
      <c r="G19" s="965">
        <v>25061</v>
      </c>
      <c r="H19" s="965">
        <v>0</v>
      </c>
      <c r="I19" s="965">
        <v>501</v>
      </c>
      <c r="J19" s="965">
        <v>124</v>
      </c>
      <c r="K19" s="965">
        <v>666</v>
      </c>
      <c r="L19" s="965">
        <v>5516</v>
      </c>
      <c r="M19" s="965">
        <v>18261</v>
      </c>
      <c r="N19" s="965">
        <v>7452</v>
      </c>
      <c r="O19" s="965">
        <v>4285</v>
      </c>
      <c r="P19" s="965">
        <v>2484</v>
      </c>
      <c r="Q19" s="965">
        <v>3603</v>
      </c>
      <c r="R19" s="965">
        <v>3936</v>
      </c>
      <c r="S19" s="965">
        <v>3308</v>
      </c>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632"/>
      <c r="BD19" s="632"/>
      <c r="BE19" s="632"/>
      <c r="BF19" s="632"/>
      <c r="BG19" s="632"/>
      <c r="BH19" s="632"/>
      <c r="BI19" s="632"/>
      <c r="BJ19" s="632"/>
      <c r="BK19" s="632"/>
    </row>
    <row r="20" spans="1:63" s="180" customFormat="1" ht="21.75" customHeight="1">
      <c r="A20" s="960" t="s">
        <v>76</v>
      </c>
      <c r="B20" s="963">
        <v>17457</v>
      </c>
      <c r="C20" s="964">
        <v>8523</v>
      </c>
      <c r="D20" s="964">
        <v>8934</v>
      </c>
      <c r="E20" s="964">
        <v>7</v>
      </c>
      <c r="F20" s="965">
        <v>0</v>
      </c>
      <c r="G20" s="965">
        <v>17450</v>
      </c>
      <c r="H20" s="965">
        <v>0</v>
      </c>
      <c r="I20" s="965">
        <v>293</v>
      </c>
      <c r="J20" s="965">
        <v>63</v>
      </c>
      <c r="K20" s="965">
        <v>360</v>
      </c>
      <c r="L20" s="965">
        <v>3470</v>
      </c>
      <c r="M20" s="965">
        <v>13271</v>
      </c>
      <c r="N20" s="965">
        <v>4246</v>
      </c>
      <c r="O20" s="965">
        <v>2548</v>
      </c>
      <c r="P20" s="965">
        <v>2087</v>
      </c>
      <c r="Q20" s="965">
        <v>2542</v>
      </c>
      <c r="R20" s="965">
        <v>3077</v>
      </c>
      <c r="S20" s="965">
        <v>2957</v>
      </c>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632"/>
      <c r="BD20" s="632"/>
      <c r="BE20" s="632"/>
      <c r="BF20" s="632"/>
      <c r="BG20" s="632"/>
      <c r="BH20" s="632"/>
      <c r="BI20" s="632"/>
      <c r="BJ20" s="632"/>
      <c r="BK20" s="632"/>
    </row>
    <row r="21" spans="1:63" s="180" customFormat="1" ht="21.75" customHeight="1">
      <c r="A21" s="960" t="s">
        <v>77</v>
      </c>
      <c r="B21" s="963">
        <v>16917</v>
      </c>
      <c r="C21" s="964">
        <v>8240</v>
      </c>
      <c r="D21" s="964">
        <v>8677</v>
      </c>
      <c r="E21" s="964">
        <v>22</v>
      </c>
      <c r="F21" s="965">
        <v>0</v>
      </c>
      <c r="G21" s="965">
        <v>16895</v>
      </c>
      <c r="H21" s="965">
        <v>0</v>
      </c>
      <c r="I21" s="965">
        <v>261</v>
      </c>
      <c r="J21" s="965">
        <v>42</v>
      </c>
      <c r="K21" s="965">
        <v>253</v>
      </c>
      <c r="L21" s="965">
        <v>3053</v>
      </c>
      <c r="M21" s="965">
        <v>13308</v>
      </c>
      <c r="N21" s="965">
        <v>3423</v>
      </c>
      <c r="O21" s="965">
        <v>2327</v>
      </c>
      <c r="P21" s="965">
        <v>2308</v>
      </c>
      <c r="Q21" s="965">
        <v>2461</v>
      </c>
      <c r="R21" s="965">
        <v>3204</v>
      </c>
      <c r="S21" s="965">
        <v>3194</v>
      </c>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c r="BD21" s="632"/>
      <c r="BE21" s="632"/>
      <c r="BF21" s="632"/>
      <c r="BG21" s="632"/>
      <c r="BH21" s="632"/>
      <c r="BI21" s="632"/>
      <c r="BJ21" s="632"/>
      <c r="BK21" s="632"/>
    </row>
    <row r="22" spans="1:63" s="180" customFormat="1" ht="21.75" customHeight="1">
      <c r="A22" s="960" t="s">
        <v>78</v>
      </c>
      <c r="B22" s="963">
        <v>16195</v>
      </c>
      <c r="C22" s="964">
        <v>8241</v>
      </c>
      <c r="D22" s="964">
        <v>7954</v>
      </c>
      <c r="E22" s="964">
        <v>8</v>
      </c>
      <c r="F22" s="965">
        <v>0</v>
      </c>
      <c r="G22" s="965">
        <v>16187</v>
      </c>
      <c r="H22" s="965">
        <v>0</v>
      </c>
      <c r="I22" s="965">
        <v>241</v>
      </c>
      <c r="J22" s="965">
        <v>65</v>
      </c>
      <c r="K22" s="965">
        <v>250</v>
      </c>
      <c r="L22" s="965">
        <v>3351</v>
      </c>
      <c r="M22" s="965">
        <v>12288</v>
      </c>
      <c r="N22" s="965">
        <v>3743</v>
      </c>
      <c r="O22" s="965">
        <v>2610</v>
      </c>
      <c r="P22" s="965">
        <v>2225</v>
      </c>
      <c r="Q22" s="965">
        <v>2345</v>
      </c>
      <c r="R22" s="965">
        <v>2687</v>
      </c>
      <c r="S22" s="965">
        <v>2585</v>
      </c>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632"/>
      <c r="BD22" s="632"/>
      <c r="BE22" s="632"/>
      <c r="BF22" s="632"/>
      <c r="BG22" s="632"/>
      <c r="BH22" s="632"/>
      <c r="BI22" s="632"/>
      <c r="BJ22" s="632"/>
      <c r="BK22" s="632"/>
    </row>
    <row r="23" spans="1:63" s="180" customFormat="1" ht="21.75" customHeight="1">
      <c r="A23" s="960" t="s">
        <v>79</v>
      </c>
      <c r="B23" s="963">
        <v>17752</v>
      </c>
      <c r="C23" s="964">
        <v>8864</v>
      </c>
      <c r="D23" s="964">
        <v>8888</v>
      </c>
      <c r="E23" s="964">
        <v>9</v>
      </c>
      <c r="F23" s="965">
        <v>0</v>
      </c>
      <c r="G23" s="965">
        <v>17743</v>
      </c>
      <c r="H23" s="965">
        <v>0</v>
      </c>
      <c r="I23" s="965">
        <v>217</v>
      </c>
      <c r="J23" s="965">
        <v>74</v>
      </c>
      <c r="K23" s="965">
        <v>271</v>
      </c>
      <c r="L23" s="965">
        <v>3815</v>
      </c>
      <c r="M23" s="965">
        <v>13375</v>
      </c>
      <c r="N23" s="965">
        <v>4526</v>
      </c>
      <c r="O23" s="965">
        <v>3045</v>
      </c>
      <c r="P23" s="965">
        <v>2471</v>
      </c>
      <c r="Q23" s="965">
        <v>2567</v>
      </c>
      <c r="R23" s="965">
        <v>2743</v>
      </c>
      <c r="S23" s="965">
        <v>2400</v>
      </c>
      <c r="T23" s="632"/>
      <c r="U23" s="632"/>
      <c r="V23" s="632"/>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row>
    <row r="24" spans="1:63" s="180" customFormat="1" ht="21.75" customHeight="1">
      <c r="A24" s="960" t="s">
        <v>80</v>
      </c>
      <c r="B24" s="963">
        <v>16102</v>
      </c>
      <c r="C24" s="964">
        <v>8152</v>
      </c>
      <c r="D24" s="964">
        <v>7950</v>
      </c>
      <c r="E24" s="964">
        <v>10</v>
      </c>
      <c r="F24" s="965">
        <v>0</v>
      </c>
      <c r="G24" s="965">
        <v>16092</v>
      </c>
      <c r="H24" s="965">
        <v>0</v>
      </c>
      <c r="I24" s="965">
        <v>250</v>
      </c>
      <c r="J24" s="965">
        <v>111</v>
      </c>
      <c r="K24" s="965">
        <v>360</v>
      </c>
      <c r="L24" s="965">
        <v>3704</v>
      </c>
      <c r="M24" s="965">
        <v>11677</v>
      </c>
      <c r="N24" s="965">
        <v>4607</v>
      </c>
      <c r="O24" s="965">
        <v>3260</v>
      </c>
      <c r="P24" s="965">
        <v>1892</v>
      </c>
      <c r="Q24" s="965">
        <v>2178</v>
      </c>
      <c r="R24" s="965">
        <v>2291</v>
      </c>
      <c r="S24" s="965">
        <v>1874</v>
      </c>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632"/>
      <c r="BA24" s="632"/>
      <c r="BB24" s="632"/>
      <c r="BC24" s="632"/>
      <c r="BD24" s="632"/>
      <c r="BE24" s="632"/>
      <c r="BF24" s="632"/>
      <c r="BG24" s="632"/>
      <c r="BH24" s="632"/>
      <c r="BI24" s="632"/>
      <c r="BJ24" s="632"/>
      <c r="BK24" s="632"/>
    </row>
    <row r="25" spans="1:63" s="180" customFormat="1" ht="21.75" customHeight="1">
      <c r="A25" s="960" t="s">
        <v>81</v>
      </c>
      <c r="B25" s="963">
        <v>17824</v>
      </c>
      <c r="C25" s="964">
        <v>9106</v>
      </c>
      <c r="D25" s="964">
        <v>8718</v>
      </c>
      <c r="E25" s="964">
        <v>9</v>
      </c>
      <c r="F25" s="965">
        <v>0</v>
      </c>
      <c r="G25" s="965">
        <v>17815</v>
      </c>
      <c r="H25" s="965">
        <v>0</v>
      </c>
      <c r="I25" s="965">
        <v>309</v>
      </c>
      <c r="J25" s="965">
        <v>74</v>
      </c>
      <c r="K25" s="965">
        <v>384</v>
      </c>
      <c r="L25" s="965">
        <v>4064</v>
      </c>
      <c r="M25" s="965">
        <v>12993</v>
      </c>
      <c r="N25" s="965">
        <v>4889</v>
      </c>
      <c r="O25" s="965">
        <v>3426</v>
      </c>
      <c r="P25" s="965">
        <v>2360</v>
      </c>
      <c r="Q25" s="965">
        <v>2353</v>
      </c>
      <c r="R25" s="965">
        <v>2552</v>
      </c>
      <c r="S25" s="965">
        <v>2244</v>
      </c>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2"/>
      <c r="AY25" s="632"/>
      <c r="AZ25" s="632"/>
      <c r="BA25" s="632"/>
      <c r="BB25" s="632"/>
      <c r="BC25" s="632"/>
      <c r="BD25" s="632"/>
      <c r="BE25" s="632"/>
      <c r="BF25" s="632"/>
      <c r="BG25" s="632"/>
      <c r="BH25" s="632"/>
      <c r="BI25" s="632"/>
      <c r="BJ25" s="632"/>
      <c r="BK25" s="632"/>
    </row>
    <row r="26" spans="1:63" s="180" customFormat="1" ht="21.75" customHeight="1">
      <c r="A26" s="960" t="s">
        <v>82</v>
      </c>
      <c r="B26" s="963">
        <v>13992</v>
      </c>
      <c r="C26" s="964">
        <v>7095</v>
      </c>
      <c r="D26" s="964">
        <v>6897</v>
      </c>
      <c r="E26" s="964">
        <v>10</v>
      </c>
      <c r="F26" s="965">
        <v>0</v>
      </c>
      <c r="G26" s="965">
        <v>13982</v>
      </c>
      <c r="H26" s="965">
        <v>0</v>
      </c>
      <c r="I26" s="965">
        <v>202</v>
      </c>
      <c r="J26" s="964">
        <v>50</v>
      </c>
      <c r="K26" s="965">
        <v>218</v>
      </c>
      <c r="L26" s="965">
        <v>2908</v>
      </c>
      <c r="M26" s="965">
        <v>10614</v>
      </c>
      <c r="N26" s="965">
        <v>3276</v>
      </c>
      <c r="O26" s="965">
        <v>2164</v>
      </c>
      <c r="P26" s="965">
        <v>1977</v>
      </c>
      <c r="Q26" s="965">
        <v>2089</v>
      </c>
      <c r="R26" s="965">
        <v>2476</v>
      </c>
      <c r="S26" s="965">
        <v>2010</v>
      </c>
      <c r="T26" s="632"/>
      <c r="U26" s="632"/>
      <c r="V26" s="632"/>
      <c r="W26" s="632"/>
      <c r="X26" s="632"/>
      <c r="Y26" s="632"/>
      <c r="Z26" s="632"/>
      <c r="AA26" s="632"/>
      <c r="AB26" s="632"/>
      <c r="AC26" s="632"/>
      <c r="AD26" s="632"/>
      <c r="AE26" s="632"/>
      <c r="AF26" s="632"/>
      <c r="AG26" s="632"/>
      <c r="AH26" s="632"/>
      <c r="AI26" s="632"/>
      <c r="AJ26" s="632"/>
      <c r="AK26" s="632"/>
      <c r="AL26" s="632"/>
      <c r="AM26" s="632"/>
      <c r="AN26" s="632"/>
      <c r="AO26" s="632"/>
      <c r="AP26" s="632"/>
      <c r="AQ26" s="632"/>
      <c r="AR26" s="632"/>
      <c r="AS26" s="632"/>
      <c r="AT26" s="632"/>
      <c r="AU26" s="632"/>
      <c r="AV26" s="632"/>
      <c r="AW26" s="632"/>
      <c r="AX26" s="632"/>
      <c r="AY26" s="632"/>
      <c r="AZ26" s="632"/>
      <c r="BA26" s="632"/>
      <c r="BB26" s="632"/>
      <c r="BC26" s="632"/>
      <c r="BD26" s="632"/>
      <c r="BE26" s="632"/>
      <c r="BF26" s="632"/>
      <c r="BG26" s="632"/>
      <c r="BH26" s="632"/>
      <c r="BI26" s="632"/>
      <c r="BJ26" s="632"/>
      <c r="BK26" s="632"/>
    </row>
    <row r="27" spans="1:63" s="180" customFormat="1" ht="21.75" customHeight="1">
      <c r="A27" s="960" t="s">
        <v>83</v>
      </c>
      <c r="B27" s="963">
        <v>11407</v>
      </c>
      <c r="C27" s="964">
        <v>5707</v>
      </c>
      <c r="D27" s="964">
        <v>5700</v>
      </c>
      <c r="E27" s="964">
        <v>11</v>
      </c>
      <c r="F27" s="965">
        <v>0</v>
      </c>
      <c r="G27" s="965">
        <v>11396</v>
      </c>
      <c r="H27" s="965">
        <v>0</v>
      </c>
      <c r="I27" s="965">
        <v>186</v>
      </c>
      <c r="J27" s="965">
        <v>26</v>
      </c>
      <c r="K27" s="965">
        <v>163</v>
      </c>
      <c r="L27" s="965">
        <v>2292</v>
      </c>
      <c r="M27" s="965">
        <v>8740</v>
      </c>
      <c r="N27" s="965">
        <v>2514</v>
      </c>
      <c r="O27" s="965">
        <v>1644</v>
      </c>
      <c r="P27" s="965">
        <v>1537</v>
      </c>
      <c r="Q27" s="965">
        <v>1713</v>
      </c>
      <c r="R27" s="965">
        <v>1931</v>
      </c>
      <c r="S27" s="965">
        <v>2068</v>
      </c>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32"/>
      <c r="AV27" s="632"/>
      <c r="AW27" s="632"/>
      <c r="AX27" s="632"/>
      <c r="AY27" s="632"/>
      <c r="AZ27" s="632"/>
      <c r="BA27" s="632"/>
      <c r="BB27" s="632"/>
      <c r="BC27" s="632"/>
      <c r="BD27" s="632"/>
      <c r="BE27" s="632"/>
      <c r="BF27" s="632"/>
      <c r="BG27" s="632"/>
      <c r="BH27" s="632"/>
      <c r="BI27" s="632"/>
      <c r="BJ27" s="632"/>
      <c r="BK27" s="632"/>
    </row>
    <row r="28" spans="1:63" s="180" customFormat="1" ht="21.75" customHeight="1">
      <c r="A28" s="960" t="s">
        <v>70</v>
      </c>
      <c r="B28" s="963">
        <v>14062</v>
      </c>
      <c r="C28" s="964">
        <v>7149</v>
      </c>
      <c r="D28" s="964">
        <v>6913</v>
      </c>
      <c r="E28" s="964">
        <v>28</v>
      </c>
      <c r="F28" s="965">
        <v>0</v>
      </c>
      <c r="G28" s="965">
        <v>14034</v>
      </c>
      <c r="H28" s="965">
        <v>0</v>
      </c>
      <c r="I28" s="965">
        <v>196</v>
      </c>
      <c r="J28" s="964">
        <v>42</v>
      </c>
      <c r="K28" s="965">
        <v>201</v>
      </c>
      <c r="L28" s="965">
        <v>3066</v>
      </c>
      <c r="M28" s="965">
        <v>10557</v>
      </c>
      <c r="N28" s="965">
        <v>3486</v>
      </c>
      <c r="O28" s="965">
        <v>1900</v>
      </c>
      <c r="P28" s="965">
        <v>1784</v>
      </c>
      <c r="Q28" s="965">
        <v>2211</v>
      </c>
      <c r="R28" s="965">
        <v>2372</v>
      </c>
      <c r="S28" s="965">
        <v>2309</v>
      </c>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632"/>
      <c r="BA28" s="632"/>
      <c r="BB28" s="632"/>
      <c r="BC28" s="632"/>
      <c r="BD28" s="632"/>
      <c r="BE28" s="632"/>
      <c r="BF28" s="632"/>
      <c r="BG28" s="632"/>
      <c r="BH28" s="632"/>
      <c r="BI28" s="632"/>
      <c r="BJ28" s="632"/>
      <c r="BK28" s="632"/>
    </row>
    <row r="29" spans="1:63" s="180" customFormat="1" ht="21.75" customHeight="1">
      <c r="A29" s="960" t="s">
        <v>71</v>
      </c>
      <c r="B29" s="963">
        <v>14004</v>
      </c>
      <c r="C29" s="964">
        <v>6950</v>
      </c>
      <c r="D29" s="964">
        <v>7054</v>
      </c>
      <c r="E29" s="964">
        <v>14</v>
      </c>
      <c r="F29" s="965">
        <v>0</v>
      </c>
      <c r="G29" s="965">
        <v>13990</v>
      </c>
      <c r="H29" s="965">
        <v>0</v>
      </c>
      <c r="I29" s="965">
        <v>194</v>
      </c>
      <c r="J29" s="965">
        <v>43</v>
      </c>
      <c r="K29" s="965">
        <v>208</v>
      </c>
      <c r="L29" s="965">
        <v>3358</v>
      </c>
      <c r="M29" s="965">
        <v>10201</v>
      </c>
      <c r="N29" s="965">
        <v>4169</v>
      </c>
      <c r="O29" s="965">
        <v>2049</v>
      </c>
      <c r="P29" s="965">
        <v>1592</v>
      </c>
      <c r="Q29" s="965">
        <v>2090</v>
      </c>
      <c r="R29" s="965">
        <v>2123</v>
      </c>
      <c r="S29" s="965">
        <v>1981</v>
      </c>
      <c r="T29" s="632"/>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632"/>
      <c r="BA29" s="632"/>
      <c r="BB29" s="632"/>
      <c r="BC29" s="632"/>
      <c r="BD29" s="632"/>
      <c r="BE29" s="632"/>
      <c r="BF29" s="632"/>
      <c r="BG29" s="632"/>
      <c r="BH29" s="632"/>
      <c r="BI29" s="632"/>
      <c r="BJ29" s="632"/>
      <c r="BK29" s="632"/>
    </row>
    <row r="30" spans="1:63" s="180" customFormat="1" ht="21.75" customHeight="1">
      <c r="A30" s="966" t="s">
        <v>72</v>
      </c>
      <c r="B30" s="967">
        <v>16828</v>
      </c>
      <c r="C30" s="968">
        <v>8475</v>
      </c>
      <c r="D30" s="968">
        <v>8353</v>
      </c>
      <c r="E30" s="968">
        <v>13</v>
      </c>
      <c r="F30" s="969">
        <v>0</v>
      </c>
      <c r="G30" s="969">
        <v>16815</v>
      </c>
      <c r="H30" s="968">
        <v>0</v>
      </c>
      <c r="I30" s="969">
        <v>234</v>
      </c>
      <c r="J30" s="969">
        <v>62</v>
      </c>
      <c r="K30" s="969">
        <v>277</v>
      </c>
      <c r="L30" s="969">
        <v>4252</v>
      </c>
      <c r="M30" s="969">
        <v>12003</v>
      </c>
      <c r="N30" s="969">
        <v>5429</v>
      </c>
      <c r="O30" s="969">
        <v>2358</v>
      </c>
      <c r="P30" s="969">
        <v>1751</v>
      </c>
      <c r="Q30" s="969">
        <v>2383</v>
      </c>
      <c r="R30" s="969">
        <v>2587</v>
      </c>
      <c r="S30" s="969">
        <v>2320</v>
      </c>
      <c r="T30" s="632"/>
      <c r="U30" s="632"/>
      <c r="V30" s="632"/>
      <c r="W30" s="632"/>
      <c r="X30" s="632"/>
      <c r="Y30" s="632"/>
      <c r="Z30" s="632"/>
      <c r="AA30" s="632"/>
      <c r="AB30" s="632"/>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c r="BC30" s="632"/>
      <c r="BD30" s="632"/>
      <c r="BE30" s="632"/>
      <c r="BF30" s="632"/>
      <c r="BG30" s="632"/>
      <c r="BH30" s="632"/>
      <c r="BI30" s="632"/>
      <c r="BJ30" s="632"/>
      <c r="BK30" s="632"/>
    </row>
    <row r="31" spans="1:66" s="161" customFormat="1" ht="13.5">
      <c r="A31" s="113" t="s">
        <v>601</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row>
    <row r="32" spans="1:19" ht="13.5">
      <c r="A32" s="161"/>
      <c r="B32" s="126"/>
      <c r="C32" s="126"/>
      <c r="D32" s="126"/>
      <c r="E32" s="126"/>
      <c r="F32" s="126"/>
      <c r="G32" s="126"/>
      <c r="H32" s="126"/>
      <c r="I32" s="126"/>
      <c r="J32" s="126"/>
      <c r="K32" s="126"/>
      <c r="L32" s="126"/>
      <c r="M32" s="126"/>
      <c r="N32" s="126"/>
      <c r="O32" s="126"/>
      <c r="P32" s="126"/>
      <c r="Q32" s="126"/>
      <c r="R32" s="126"/>
      <c r="S32" s="126"/>
    </row>
    <row r="33" spans="1:19" ht="13.5">
      <c r="A33" s="161"/>
      <c r="B33" s="126"/>
      <c r="C33" s="126"/>
      <c r="D33" s="126"/>
      <c r="E33" s="126"/>
      <c r="F33" s="126"/>
      <c r="G33" s="126"/>
      <c r="H33" s="126"/>
      <c r="I33" s="126"/>
      <c r="J33" s="126"/>
      <c r="K33" s="126"/>
      <c r="L33" s="126"/>
      <c r="M33" s="126"/>
      <c r="N33" s="126"/>
      <c r="O33" s="126"/>
      <c r="P33" s="126"/>
      <c r="Q33" s="126"/>
      <c r="R33" s="126"/>
      <c r="S33" s="126"/>
    </row>
  </sheetData>
  <sheetProtection/>
  <mergeCells count="6">
    <mergeCell ref="N5:S5"/>
    <mergeCell ref="A5:A6"/>
    <mergeCell ref="B5:B6"/>
    <mergeCell ref="C5:D5"/>
    <mergeCell ref="E5:H5"/>
    <mergeCell ref="I5:M5"/>
  </mergeCells>
  <printOptions/>
  <pageMargins left="0.28" right="0.17" top="0.75" bottom="0.67" header="0.5" footer="0.5"/>
  <pageSetup horizontalDpi="300" verticalDpi="300" orientation="landscape" paperSize="9" scale="71" r:id="rId1"/>
</worksheet>
</file>

<file path=xl/worksheets/sheet28.xml><?xml version="1.0" encoding="utf-8"?>
<worksheet xmlns="http://schemas.openxmlformats.org/spreadsheetml/2006/main" xmlns:r="http://schemas.openxmlformats.org/officeDocument/2006/relationships">
  <sheetPr>
    <pageSetUpPr fitToPage="1"/>
  </sheetPr>
  <dimension ref="A1:BP55"/>
  <sheetViews>
    <sheetView zoomScalePageLayoutView="0" workbookViewId="0" topLeftCell="A13">
      <pane xSplit="1" topLeftCell="B1" activePane="topRight" state="frozen"/>
      <selection pane="topLeft" activeCell="A1" sqref="A1"/>
      <selection pane="topRight" activeCell="C51" sqref="C51"/>
    </sheetView>
  </sheetViews>
  <sheetFormatPr defaultColWidth="8.88671875" defaultRowHeight="13.5"/>
  <cols>
    <col min="1" max="1" width="11.99609375" style="51" customWidth="1"/>
    <col min="2" max="2" width="11.4453125" style="14" customWidth="1"/>
    <col min="3" max="3" width="9.99609375" style="14" customWidth="1"/>
    <col min="4" max="4" width="10.10546875" style="14" customWidth="1"/>
    <col min="5" max="5" width="9.77734375" style="14" customWidth="1"/>
    <col min="6" max="6" width="11.99609375" style="14" customWidth="1"/>
    <col min="7" max="7" width="11.99609375" style="51" customWidth="1"/>
    <col min="8" max="8" width="10.3359375" style="51" customWidth="1"/>
    <col min="9" max="9" width="10.21484375" style="51" customWidth="1"/>
    <col min="10" max="11" width="10.77734375" style="49" customWidth="1"/>
    <col min="12" max="12" width="11.3359375" style="49" customWidth="1"/>
    <col min="13" max="16384" width="8.88671875" style="51" customWidth="1"/>
  </cols>
  <sheetData>
    <row r="1" spans="1:68" ht="13.5">
      <c r="A1" s="48"/>
      <c r="G1" s="48"/>
      <c r="H1" s="48"/>
      <c r="I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row>
    <row r="2" spans="1:68" ht="21.75" customHeight="1">
      <c r="A2" s="52" t="s">
        <v>305</v>
      </c>
      <c r="B2" s="52"/>
      <c r="C2" s="53"/>
      <c r="D2" s="53"/>
      <c r="E2" s="53"/>
      <c r="G2" s="48"/>
      <c r="H2" s="48"/>
      <c r="I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row>
    <row r="3" spans="1:68" ht="13.5">
      <c r="A3" s="50" t="s">
        <v>9</v>
      </c>
      <c r="F3" s="35" t="s">
        <v>9</v>
      </c>
      <c r="G3" s="50" t="s">
        <v>9</v>
      </c>
      <c r="H3" s="50" t="s">
        <v>9</v>
      </c>
      <c r="I3" s="50"/>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row>
    <row r="4" spans="1:68" s="161" customFormat="1" ht="13.5" customHeight="1">
      <c r="A4" s="70" t="s">
        <v>602</v>
      </c>
      <c r="B4" s="228"/>
      <c r="C4" s="228"/>
      <c r="D4" s="228"/>
      <c r="E4" s="228"/>
      <c r="F4" s="228"/>
      <c r="G4" s="159"/>
      <c r="H4" s="159"/>
      <c r="I4" s="159"/>
      <c r="J4" s="255"/>
      <c r="K4" s="255"/>
      <c r="L4" s="255"/>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row>
    <row r="5" spans="1:68" s="161" customFormat="1" ht="15.75" customHeight="1">
      <c r="A5" s="1025" t="s">
        <v>516</v>
      </c>
      <c r="B5" s="1138" t="s">
        <v>517</v>
      </c>
      <c r="C5" s="265"/>
      <c r="D5" s="265"/>
      <c r="E5" s="265"/>
      <c r="F5" s="265"/>
      <c r="G5" s="266"/>
      <c r="H5" s="266"/>
      <c r="I5" s="266"/>
      <c r="J5" s="1141" t="s">
        <v>518</v>
      </c>
      <c r="K5" s="1142" t="s">
        <v>525</v>
      </c>
      <c r="L5" s="1145" t="s">
        <v>519</v>
      </c>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60"/>
      <c r="BN5" s="160"/>
      <c r="BO5" s="160"/>
      <c r="BP5" s="160"/>
    </row>
    <row r="6" spans="1:68" s="161" customFormat="1" ht="15.75" customHeight="1">
      <c r="A6" s="1025"/>
      <c r="B6" s="1139"/>
      <c r="C6" s="1030" t="s">
        <v>520</v>
      </c>
      <c r="D6" s="1015"/>
      <c r="E6" s="1015"/>
      <c r="F6" s="1026" t="s">
        <v>521</v>
      </c>
      <c r="G6" s="1027"/>
      <c r="H6" s="1027"/>
      <c r="I6" s="1112"/>
      <c r="J6" s="1141"/>
      <c r="K6" s="1143"/>
      <c r="L6" s="1145"/>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row>
    <row r="7" spans="1:68" s="161" customFormat="1" ht="15.75" customHeight="1">
      <c r="A7" s="1025"/>
      <c r="B7" s="1140"/>
      <c r="C7" s="267"/>
      <c r="D7" s="268" t="s">
        <v>522</v>
      </c>
      <c r="E7" s="268" t="s">
        <v>523</v>
      </c>
      <c r="F7" s="269"/>
      <c r="G7" s="65" t="s">
        <v>526</v>
      </c>
      <c r="H7" s="65" t="s">
        <v>528</v>
      </c>
      <c r="I7" s="65" t="s">
        <v>527</v>
      </c>
      <c r="J7" s="1141"/>
      <c r="K7" s="1144"/>
      <c r="L7" s="1145"/>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row>
    <row r="8" spans="1:68" s="161" customFormat="1" ht="18" customHeight="1">
      <c r="A8" s="164"/>
      <c r="B8" s="1028" t="s">
        <v>524</v>
      </c>
      <c r="C8" s="1137"/>
      <c r="D8" s="1137"/>
      <c r="E8" s="1137"/>
      <c r="F8" s="1137"/>
      <c r="G8" s="1137"/>
      <c r="H8" s="1137"/>
      <c r="I8" s="1137"/>
      <c r="J8" s="1137"/>
      <c r="K8" s="1137"/>
      <c r="L8" s="1137"/>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row>
    <row r="9" spans="1:68" s="161" customFormat="1" ht="13.5" customHeight="1">
      <c r="A9" s="164">
        <v>2012</v>
      </c>
      <c r="B9" s="198">
        <v>2070</v>
      </c>
      <c r="C9" s="178">
        <v>1250</v>
      </c>
      <c r="D9" s="198">
        <v>1208</v>
      </c>
      <c r="E9" s="401">
        <v>41</v>
      </c>
      <c r="F9" s="63">
        <v>821</v>
      </c>
      <c r="G9" s="401">
        <v>382</v>
      </c>
      <c r="H9" s="401">
        <v>237</v>
      </c>
      <c r="I9" s="401">
        <v>202</v>
      </c>
      <c r="J9" s="370">
        <v>60.4</v>
      </c>
      <c r="K9" s="370">
        <v>58.4</v>
      </c>
      <c r="L9" s="270">
        <v>3.3</v>
      </c>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row>
    <row r="10" spans="1:68" s="126" customFormat="1" ht="13.5" customHeight="1">
      <c r="A10" s="164">
        <v>2013</v>
      </c>
      <c r="B10" s="63">
        <v>2080</v>
      </c>
      <c r="C10" s="63">
        <v>1246</v>
      </c>
      <c r="D10" s="63">
        <v>1205</v>
      </c>
      <c r="E10" s="401">
        <v>41</v>
      </c>
      <c r="F10" s="63">
        <v>834</v>
      </c>
      <c r="G10" s="401">
        <v>377</v>
      </c>
      <c r="H10" s="401">
        <v>236</v>
      </c>
      <c r="I10" s="401">
        <v>221</v>
      </c>
      <c r="J10" s="46">
        <v>59.9</v>
      </c>
      <c r="K10" s="46">
        <v>57.9</v>
      </c>
      <c r="L10" s="46">
        <v>3.3</v>
      </c>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row>
    <row r="11" spans="1:68" s="126" customFormat="1" ht="13.5" customHeight="1">
      <c r="A11" s="164">
        <v>2014</v>
      </c>
      <c r="B11" s="63">
        <v>2090</v>
      </c>
      <c r="C11" s="63">
        <v>1275</v>
      </c>
      <c r="D11" s="63">
        <v>1227</v>
      </c>
      <c r="E11" s="401">
        <v>49</v>
      </c>
      <c r="F11" s="63">
        <v>815</v>
      </c>
      <c r="G11" s="401">
        <v>372</v>
      </c>
      <c r="H11" s="401">
        <v>220</v>
      </c>
      <c r="I11" s="401">
        <v>223</v>
      </c>
      <c r="J11" s="46">
        <v>61</v>
      </c>
      <c r="K11" s="46">
        <v>58.7</v>
      </c>
      <c r="L11" s="46">
        <v>3.8</v>
      </c>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row>
    <row r="12" spans="1:68" s="126" customFormat="1" ht="13.5" customHeight="1">
      <c r="A12" s="164">
        <v>2015</v>
      </c>
      <c r="B12" s="63">
        <v>2096</v>
      </c>
      <c r="C12" s="63">
        <v>1291</v>
      </c>
      <c r="D12" s="63">
        <v>1246</v>
      </c>
      <c r="E12" s="401">
        <v>45</v>
      </c>
      <c r="F12" s="63">
        <v>805</v>
      </c>
      <c r="G12" s="401">
        <v>374</v>
      </c>
      <c r="H12" s="401">
        <v>209</v>
      </c>
      <c r="I12" s="401">
        <v>222</v>
      </c>
      <c r="J12" s="253">
        <v>61.6</v>
      </c>
      <c r="K12" s="253">
        <v>59.4</v>
      </c>
      <c r="L12" s="253">
        <v>3.5</v>
      </c>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row>
    <row r="13" spans="1:68" s="126" customFormat="1" ht="13.5" customHeight="1">
      <c r="A13" s="164">
        <v>2016</v>
      </c>
      <c r="B13" s="63">
        <v>2102</v>
      </c>
      <c r="C13" s="63">
        <v>1301</v>
      </c>
      <c r="D13" s="63">
        <v>1247</v>
      </c>
      <c r="E13" s="401">
        <v>54</v>
      </c>
      <c r="F13" s="63">
        <v>802</v>
      </c>
      <c r="G13" s="401">
        <v>370</v>
      </c>
      <c r="H13" s="401">
        <v>220</v>
      </c>
      <c r="I13" s="401">
        <v>212</v>
      </c>
      <c r="J13" s="253">
        <v>61.9</v>
      </c>
      <c r="K13" s="253">
        <v>59.3</v>
      </c>
      <c r="L13" s="253">
        <v>4.1</v>
      </c>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row>
    <row r="14" spans="1:68" s="126" customFormat="1" ht="13.5" customHeight="1">
      <c r="A14" s="164">
        <v>2017</v>
      </c>
      <c r="B14" s="129">
        <v>2108</v>
      </c>
      <c r="C14" s="129">
        <v>1291</v>
      </c>
      <c r="D14" s="129">
        <v>1239</v>
      </c>
      <c r="E14" s="129">
        <v>52</v>
      </c>
      <c r="F14" s="129">
        <v>817</v>
      </c>
      <c r="G14" s="129">
        <v>365</v>
      </c>
      <c r="H14" s="129">
        <v>218</v>
      </c>
      <c r="I14" s="63">
        <v>234</v>
      </c>
      <c r="J14" s="253">
        <v>61.2</v>
      </c>
      <c r="K14" s="253">
        <v>58.8</v>
      </c>
      <c r="L14" s="253">
        <v>4</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row>
    <row r="15" spans="1:68" s="126" customFormat="1" ht="13.5" customHeight="1">
      <c r="A15" s="164">
        <v>2018</v>
      </c>
      <c r="B15" s="129">
        <v>2106</v>
      </c>
      <c r="C15" s="129">
        <v>1282</v>
      </c>
      <c r="D15" s="129">
        <v>1226</v>
      </c>
      <c r="E15" s="129">
        <v>56</v>
      </c>
      <c r="F15" s="129">
        <v>824</v>
      </c>
      <c r="G15" s="129">
        <v>358</v>
      </c>
      <c r="H15" s="129">
        <v>206</v>
      </c>
      <c r="I15" s="63">
        <v>260</v>
      </c>
      <c r="J15" s="253">
        <v>60.9</v>
      </c>
      <c r="K15" s="253">
        <v>58.2</v>
      </c>
      <c r="L15" s="253">
        <v>4.4</v>
      </c>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row>
    <row r="16" spans="1:68" s="126" customFormat="1" ht="13.5" customHeight="1">
      <c r="A16" s="1172">
        <v>2019</v>
      </c>
      <c r="B16" s="1173">
        <v>2104</v>
      </c>
      <c r="C16" s="1173">
        <v>1266</v>
      </c>
      <c r="D16" s="1173">
        <v>1219</v>
      </c>
      <c r="E16" s="1173">
        <v>47</v>
      </c>
      <c r="F16" s="1173">
        <v>838</v>
      </c>
      <c r="G16" s="1173">
        <v>365</v>
      </c>
      <c r="H16" s="1173">
        <v>196</v>
      </c>
      <c r="I16" s="1174">
        <v>277</v>
      </c>
      <c r="J16" s="1175">
        <v>60.2</v>
      </c>
      <c r="K16" s="1175">
        <v>57.9</v>
      </c>
      <c r="L16" s="1175">
        <v>3.7</v>
      </c>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row>
    <row r="17" spans="1:12" s="161" customFormat="1" ht="5.25" customHeight="1">
      <c r="A17" s="271"/>
      <c r="B17" s="272"/>
      <c r="C17" s="63"/>
      <c r="D17" s="272"/>
      <c r="E17" s="272"/>
      <c r="F17" s="272"/>
      <c r="G17" s="272"/>
      <c r="H17" s="272"/>
      <c r="I17" s="272"/>
      <c r="J17" s="253"/>
      <c r="K17" s="253"/>
      <c r="L17" s="253"/>
    </row>
    <row r="18" spans="1:68" s="161" customFormat="1" ht="13.5" customHeight="1">
      <c r="A18" s="981" t="s">
        <v>761</v>
      </c>
      <c r="B18" s="1176">
        <v>2105</v>
      </c>
      <c r="C18" s="1176">
        <v>1256</v>
      </c>
      <c r="D18" s="829">
        <v>1204</v>
      </c>
      <c r="E18" s="1176">
        <v>52</v>
      </c>
      <c r="F18" s="1176">
        <v>849</v>
      </c>
      <c r="G18" s="1176">
        <v>371</v>
      </c>
      <c r="H18" s="1176">
        <v>199</v>
      </c>
      <c r="I18" s="1177">
        <v>280</v>
      </c>
      <c r="J18" s="1178">
        <v>59.7</v>
      </c>
      <c r="K18" s="1178">
        <v>57.2</v>
      </c>
      <c r="L18" s="1178">
        <v>4.1</v>
      </c>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7"/>
      <c r="AO18" s="637"/>
      <c r="AP18" s="637"/>
      <c r="AQ18" s="637"/>
      <c r="AR18" s="637"/>
      <c r="AS18" s="637"/>
      <c r="AT18" s="637"/>
      <c r="AU18" s="637"/>
      <c r="AV18" s="637"/>
      <c r="AW18" s="637"/>
      <c r="AX18" s="637"/>
      <c r="AY18" s="637"/>
      <c r="AZ18" s="637"/>
      <c r="BA18" s="637"/>
      <c r="BB18" s="637"/>
      <c r="BC18" s="637"/>
      <c r="BD18" s="637"/>
      <c r="BE18" s="637"/>
      <c r="BF18" s="637"/>
      <c r="BG18" s="637"/>
      <c r="BH18" s="637"/>
      <c r="BI18" s="637"/>
      <c r="BJ18" s="637"/>
      <c r="BK18" s="637"/>
      <c r="BL18" s="637"/>
      <c r="BM18" s="637"/>
      <c r="BN18" s="637"/>
      <c r="BO18" s="637"/>
      <c r="BP18" s="637"/>
    </row>
    <row r="19" spans="1:68" s="161" customFormat="1" ht="13.5" customHeight="1">
      <c r="A19" s="981" t="s">
        <v>740</v>
      </c>
      <c r="B19" s="1176">
        <v>2105</v>
      </c>
      <c r="C19" s="1176">
        <v>1283</v>
      </c>
      <c r="D19" s="829">
        <v>1228</v>
      </c>
      <c r="E19" s="1176">
        <v>56</v>
      </c>
      <c r="F19" s="1176">
        <v>822</v>
      </c>
      <c r="G19" s="1176">
        <v>363</v>
      </c>
      <c r="H19" s="1176">
        <v>193</v>
      </c>
      <c r="I19" s="1177">
        <v>266</v>
      </c>
      <c r="J19" s="1178">
        <v>61</v>
      </c>
      <c r="K19" s="1178">
        <v>58.3</v>
      </c>
      <c r="L19" s="1178">
        <v>4.3</v>
      </c>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637"/>
      <c r="AL19" s="637"/>
      <c r="AM19" s="637"/>
      <c r="AN19" s="637"/>
      <c r="AO19" s="637"/>
      <c r="AP19" s="637"/>
      <c r="AQ19" s="637"/>
      <c r="AR19" s="637"/>
      <c r="AS19" s="637"/>
      <c r="AT19" s="637"/>
      <c r="AU19" s="637"/>
      <c r="AV19" s="637"/>
      <c r="AW19" s="637"/>
      <c r="AX19" s="637"/>
      <c r="AY19" s="637"/>
      <c r="AZ19" s="637"/>
      <c r="BA19" s="637"/>
      <c r="BB19" s="637"/>
      <c r="BC19" s="637"/>
      <c r="BD19" s="637"/>
      <c r="BE19" s="637"/>
      <c r="BF19" s="637"/>
      <c r="BG19" s="637"/>
      <c r="BH19" s="637"/>
      <c r="BI19" s="637"/>
      <c r="BJ19" s="637"/>
      <c r="BK19" s="637"/>
      <c r="BL19" s="637"/>
      <c r="BM19" s="637"/>
      <c r="BN19" s="637"/>
      <c r="BO19" s="637"/>
      <c r="BP19" s="637"/>
    </row>
    <row r="20" spans="1:68" s="161" customFormat="1" ht="13.5" customHeight="1">
      <c r="A20" s="981" t="s">
        <v>741</v>
      </c>
      <c r="B20" s="1176">
        <v>2104</v>
      </c>
      <c r="C20" s="1176">
        <v>1272</v>
      </c>
      <c r="D20" s="829">
        <v>1227</v>
      </c>
      <c r="E20" s="1176">
        <v>45</v>
      </c>
      <c r="F20" s="1176">
        <v>832</v>
      </c>
      <c r="G20" s="1176">
        <v>360</v>
      </c>
      <c r="H20" s="1176">
        <v>192</v>
      </c>
      <c r="I20" s="1177">
        <v>281</v>
      </c>
      <c r="J20" s="1178">
        <v>60.4</v>
      </c>
      <c r="K20" s="1178">
        <v>58.3</v>
      </c>
      <c r="L20" s="1178">
        <v>3.5</v>
      </c>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7"/>
      <c r="AZ20" s="637"/>
      <c r="BA20" s="637"/>
      <c r="BB20" s="637"/>
      <c r="BC20" s="637"/>
      <c r="BD20" s="637"/>
      <c r="BE20" s="637"/>
      <c r="BF20" s="637"/>
      <c r="BG20" s="637"/>
      <c r="BH20" s="637"/>
      <c r="BI20" s="637"/>
      <c r="BJ20" s="637"/>
      <c r="BK20" s="637"/>
      <c r="BL20" s="637"/>
      <c r="BM20" s="637"/>
      <c r="BN20" s="637"/>
      <c r="BO20" s="637"/>
      <c r="BP20" s="637"/>
    </row>
    <row r="21" spans="1:68" s="161" customFormat="1" ht="13.5" customHeight="1">
      <c r="A21" s="981" t="s">
        <v>742</v>
      </c>
      <c r="B21" s="1176">
        <v>2103</v>
      </c>
      <c r="C21" s="1179">
        <v>1254</v>
      </c>
      <c r="D21" s="829">
        <v>1218</v>
      </c>
      <c r="E21" s="1176">
        <v>35</v>
      </c>
      <c r="F21" s="1176">
        <v>849</v>
      </c>
      <c r="G21" s="1176">
        <v>366</v>
      </c>
      <c r="H21" s="1176">
        <v>202</v>
      </c>
      <c r="I21" s="1177">
        <v>281</v>
      </c>
      <c r="J21" s="1178">
        <v>59.6</v>
      </c>
      <c r="K21" s="1178">
        <v>57.9</v>
      </c>
      <c r="L21" s="1178">
        <v>2.8</v>
      </c>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c r="AX21" s="637"/>
      <c r="AY21" s="637"/>
      <c r="AZ21" s="637"/>
      <c r="BA21" s="637"/>
      <c r="BB21" s="637"/>
      <c r="BC21" s="637"/>
      <c r="BD21" s="637"/>
      <c r="BE21" s="637"/>
      <c r="BF21" s="637"/>
      <c r="BG21" s="637"/>
      <c r="BH21" s="637"/>
      <c r="BI21" s="637"/>
      <c r="BJ21" s="637"/>
      <c r="BK21" s="637"/>
      <c r="BL21" s="637"/>
      <c r="BM21" s="637"/>
      <c r="BN21" s="637"/>
      <c r="BO21" s="637"/>
      <c r="BP21" s="637"/>
    </row>
    <row r="22" spans="1:68" s="161" customFormat="1" ht="5.25" customHeight="1">
      <c r="A22" s="164"/>
      <c r="B22" s="273"/>
      <c r="D22" s="198"/>
      <c r="E22" s="198"/>
      <c r="F22" s="63"/>
      <c r="G22" s="198"/>
      <c r="H22" s="198"/>
      <c r="I22" s="198"/>
      <c r="J22" s="270"/>
      <c r="K22" s="270"/>
      <c r="L22" s="157"/>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row>
    <row r="23" spans="1:68" s="161" customFormat="1" ht="13.5" customHeight="1">
      <c r="A23" s="164"/>
      <c r="B23" s="1028" t="s">
        <v>513</v>
      </c>
      <c r="C23" s="1137"/>
      <c r="D23" s="1137"/>
      <c r="E23" s="1137"/>
      <c r="F23" s="1137"/>
      <c r="G23" s="1137"/>
      <c r="H23" s="1137"/>
      <c r="I23" s="1137"/>
      <c r="J23" s="1137"/>
      <c r="K23" s="1137"/>
      <c r="L23" s="1137"/>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row>
    <row r="24" spans="1:68" s="161" customFormat="1" ht="13.5" customHeight="1">
      <c r="A24" s="164">
        <v>2012</v>
      </c>
      <c r="B24" s="63">
        <v>1002</v>
      </c>
      <c r="C24" s="178">
        <v>709</v>
      </c>
      <c r="D24" s="198">
        <v>683</v>
      </c>
      <c r="E24" s="401">
        <v>26</v>
      </c>
      <c r="F24" s="63">
        <v>293</v>
      </c>
      <c r="G24" s="129" t="s">
        <v>515</v>
      </c>
      <c r="H24" s="129" t="s">
        <v>515</v>
      </c>
      <c r="I24" s="129" t="s">
        <v>515</v>
      </c>
      <c r="J24" s="370">
        <v>70.8</v>
      </c>
      <c r="K24" s="157">
        <v>68.2</v>
      </c>
      <c r="L24" s="270">
        <v>3.6</v>
      </c>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row>
    <row r="25" spans="1:68" s="126" customFormat="1" ht="13.5" customHeight="1">
      <c r="A25" s="164">
        <v>2013</v>
      </c>
      <c r="B25" s="63">
        <v>1007</v>
      </c>
      <c r="C25" s="63">
        <v>708</v>
      </c>
      <c r="D25" s="63">
        <v>682</v>
      </c>
      <c r="E25" s="401">
        <v>26</v>
      </c>
      <c r="F25" s="63">
        <v>299</v>
      </c>
      <c r="G25" s="129" t="s">
        <v>515</v>
      </c>
      <c r="H25" s="129" t="s">
        <v>515</v>
      </c>
      <c r="I25" s="129" t="s">
        <v>515</v>
      </c>
      <c r="J25" s="46">
        <v>70.3</v>
      </c>
      <c r="K25" s="157">
        <v>67.8</v>
      </c>
      <c r="L25" s="46">
        <v>3.6</v>
      </c>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row>
    <row r="26" spans="1:68" s="126" customFormat="1" ht="13.5" customHeight="1">
      <c r="A26" s="164">
        <v>2014</v>
      </c>
      <c r="B26" s="63">
        <v>1013</v>
      </c>
      <c r="C26" s="63">
        <v>728</v>
      </c>
      <c r="D26" s="63">
        <v>702</v>
      </c>
      <c r="E26" s="401">
        <v>26</v>
      </c>
      <c r="F26" s="63">
        <v>285</v>
      </c>
      <c r="G26" s="63">
        <v>6</v>
      </c>
      <c r="H26" s="60">
        <v>121</v>
      </c>
      <c r="I26" s="60">
        <f>F26-G26-H26</f>
        <v>158</v>
      </c>
      <c r="J26" s="46">
        <v>71.9</v>
      </c>
      <c r="K26" s="157">
        <v>69.3</v>
      </c>
      <c r="L26" s="46">
        <v>3.5</v>
      </c>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row>
    <row r="27" spans="1:68" s="126" customFormat="1" ht="13.5" customHeight="1">
      <c r="A27" s="164">
        <v>2015</v>
      </c>
      <c r="B27" s="63">
        <v>1017</v>
      </c>
      <c r="C27" s="63">
        <v>740</v>
      </c>
      <c r="D27" s="63">
        <v>715</v>
      </c>
      <c r="E27" s="401">
        <v>26</v>
      </c>
      <c r="F27" s="63">
        <v>277</v>
      </c>
      <c r="G27" s="63">
        <v>7</v>
      </c>
      <c r="H27" s="63">
        <v>111</v>
      </c>
      <c r="I27" s="60">
        <f>F27-G27-H27</f>
        <v>159</v>
      </c>
      <c r="J27" s="253">
        <v>72.8</v>
      </c>
      <c r="K27" s="157">
        <v>70.3</v>
      </c>
      <c r="L27" s="253">
        <v>3.5</v>
      </c>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row>
    <row r="28" spans="1:68" s="126" customFormat="1" ht="13.5" customHeight="1">
      <c r="A28" s="164">
        <v>2016</v>
      </c>
      <c r="B28" s="63">
        <v>1020</v>
      </c>
      <c r="C28" s="63">
        <v>741</v>
      </c>
      <c r="D28" s="63">
        <v>709</v>
      </c>
      <c r="E28" s="401">
        <v>32</v>
      </c>
      <c r="F28" s="63">
        <v>279</v>
      </c>
      <c r="G28" s="63">
        <v>9</v>
      </c>
      <c r="H28" s="63">
        <v>113</v>
      </c>
      <c r="I28" s="60">
        <f>F28-G28-H28</f>
        <v>157</v>
      </c>
      <c r="J28" s="253">
        <v>72.6</v>
      </c>
      <c r="K28" s="157">
        <v>69.5</v>
      </c>
      <c r="L28" s="253">
        <v>4.3</v>
      </c>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row>
    <row r="29" spans="1:68" s="126" customFormat="1" ht="13.5" customHeight="1">
      <c r="A29" s="164">
        <v>2017</v>
      </c>
      <c r="B29" s="129">
        <v>1022</v>
      </c>
      <c r="C29" s="63">
        <v>721</v>
      </c>
      <c r="D29" s="63">
        <v>691</v>
      </c>
      <c r="E29" s="63">
        <v>30</v>
      </c>
      <c r="F29" s="63">
        <v>301</v>
      </c>
      <c r="G29" s="63">
        <v>8</v>
      </c>
      <c r="H29" s="63">
        <v>116</v>
      </c>
      <c r="I29" s="60">
        <f>F29-G29-H29</f>
        <v>177</v>
      </c>
      <c r="J29" s="253">
        <v>70.6</v>
      </c>
      <c r="K29" s="253">
        <v>67.6</v>
      </c>
      <c r="L29" s="253">
        <v>4.2</v>
      </c>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row>
    <row r="30" spans="1:68" s="126" customFormat="1" ht="13.5" customHeight="1">
      <c r="A30" s="164">
        <v>2018</v>
      </c>
      <c r="B30" s="129">
        <v>1021</v>
      </c>
      <c r="C30" s="63">
        <v>714</v>
      </c>
      <c r="D30" s="63">
        <v>680</v>
      </c>
      <c r="E30" s="63">
        <v>34</v>
      </c>
      <c r="F30" s="63">
        <v>306</v>
      </c>
      <c r="G30" s="63">
        <v>8</v>
      </c>
      <c r="H30" s="63">
        <v>111</v>
      </c>
      <c r="I30" s="60">
        <v>187</v>
      </c>
      <c r="J30" s="253">
        <v>70</v>
      </c>
      <c r="K30" s="253">
        <v>66.6</v>
      </c>
      <c r="L30" s="253">
        <v>4.8</v>
      </c>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row>
    <row r="31" spans="1:68" s="126" customFormat="1" ht="13.5" customHeight="1">
      <c r="A31" s="1172">
        <v>2019</v>
      </c>
      <c r="B31" s="1173">
        <v>1020</v>
      </c>
      <c r="C31" s="1174">
        <v>718</v>
      </c>
      <c r="D31" s="1174">
        <v>690</v>
      </c>
      <c r="E31" s="1174">
        <v>28</v>
      </c>
      <c r="F31" s="1174">
        <v>303</v>
      </c>
      <c r="G31" s="1174"/>
      <c r="H31" s="1174"/>
      <c r="I31" s="1180"/>
      <c r="J31" s="1175">
        <v>70.3</v>
      </c>
      <c r="K31" s="1175">
        <v>67.6</v>
      </c>
      <c r="L31" s="1175">
        <v>3.8</v>
      </c>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row>
    <row r="32" spans="1:12" s="161" customFormat="1" ht="6" customHeight="1">
      <c r="A32" s="271"/>
      <c r="B32" s="272"/>
      <c r="C32" s="63"/>
      <c r="D32" s="272"/>
      <c r="E32" s="272"/>
      <c r="F32" s="272"/>
      <c r="G32" s="274"/>
      <c r="H32" s="274"/>
      <c r="I32" s="60"/>
      <c r="J32" s="253"/>
      <c r="K32" s="253"/>
      <c r="L32" s="253"/>
    </row>
    <row r="33" spans="1:68" s="161" customFormat="1" ht="13.5" customHeight="1">
      <c r="A33" s="981" t="s">
        <v>761</v>
      </c>
      <c r="B33" s="1176">
        <v>1020</v>
      </c>
      <c r="C33" s="1177">
        <v>713</v>
      </c>
      <c r="D33" s="786">
        <v>682</v>
      </c>
      <c r="E33" s="1177">
        <v>31</v>
      </c>
      <c r="F33" s="1177">
        <v>307</v>
      </c>
      <c r="G33" s="786">
        <v>9</v>
      </c>
      <c r="H33" s="786">
        <v>104</v>
      </c>
      <c r="I33" s="1181">
        <v>194</v>
      </c>
      <c r="J33" s="1182">
        <v>69.9</v>
      </c>
      <c r="K33" s="1178">
        <v>66.9</v>
      </c>
      <c r="L33" s="1178">
        <v>4.4</v>
      </c>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L33" s="638"/>
      <c r="AM33" s="638"/>
      <c r="AN33" s="638"/>
      <c r="AO33" s="638"/>
      <c r="AP33" s="638"/>
      <c r="AQ33" s="638"/>
      <c r="AR33" s="638"/>
      <c r="AS33" s="638"/>
      <c r="AT33" s="638"/>
      <c r="AU33" s="638"/>
      <c r="AV33" s="638"/>
      <c r="AW33" s="638"/>
      <c r="AX33" s="638"/>
      <c r="AY33" s="638"/>
      <c r="AZ33" s="638"/>
      <c r="BA33" s="638"/>
      <c r="BB33" s="638"/>
      <c r="BC33" s="638"/>
      <c r="BD33" s="638"/>
      <c r="BE33" s="638"/>
      <c r="BF33" s="638"/>
      <c r="BG33" s="638"/>
      <c r="BH33" s="638"/>
      <c r="BI33" s="638"/>
      <c r="BJ33" s="638"/>
      <c r="BK33" s="638"/>
      <c r="BL33" s="638"/>
      <c r="BM33" s="638"/>
      <c r="BN33" s="638"/>
      <c r="BO33" s="638"/>
      <c r="BP33" s="638"/>
    </row>
    <row r="34" spans="1:68" s="161" customFormat="1" ht="13.5" customHeight="1">
      <c r="A34" s="981" t="s">
        <v>740</v>
      </c>
      <c r="B34" s="1176">
        <v>1021</v>
      </c>
      <c r="C34" s="1177">
        <v>724</v>
      </c>
      <c r="D34" s="786">
        <v>691</v>
      </c>
      <c r="E34" s="1177">
        <v>33</v>
      </c>
      <c r="F34" s="1177">
        <v>296</v>
      </c>
      <c r="G34" s="786">
        <v>8</v>
      </c>
      <c r="H34" s="786">
        <v>100</v>
      </c>
      <c r="I34" s="1181">
        <v>188</v>
      </c>
      <c r="J34" s="1178">
        <v>71</v>
      </c>
      <c r="K34" s="1178">
        <v>67.7</v>
      </c>
      <c r="L34" s="1178">
        <v>4.6</v>
      </c>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8"/>
      <c r="AL34" s="638"/>
      <c r="AM34" s="638"/>
      <c r="AN34" s="638"/>
      <c r="AO34" s="638"/>
      <c r="AP34" s="638"/>
      <c r="AQ34" s="638"/>
      <c r="AR34" s="638"/>
      <c r="AS34" s="638"/>
      <c r="AT34" s="638"/>
      <c r="AU34" s="638"/>
      <c r="AV34" s="638"/>
      <c r="AW34" s="638"/>
      <c r="AX34" s="638"/>
      <c r="AY34" s="638"/>
      <c r="AZ34" s="638"/>
      <c r="BA34" s="638"/>
      <c r="BB34" s="638"/>
      <c r="BC34" s="638"/>
      <c r="BD34" s="638"/>
      <c r="BE34" s="638"/>
      <c r="BF34" s="638"/>
      <c r="BG34" s="638"/>
      <c r="BH34" s="638"/>
      <c r="BI34" s="638"/>
      <c r="BJ34" s="638"/>
      <c r="BK34" s="638"/>
      <c r="BL34" s="638"/>
      <c r="BM34" s="638"/>
      <c r="BN34" s="638"/>
      <c r="BO34" s="638"/>
      <c r="BP34" s="638"/>
    </row>
    <row r="35" spans="1:68" s="161" customFormat="1" ht="13.5" customHeight="1">
      <c r="A35" s="981" t="s">
        <v>741</v>
      </c>
      <c r="B35" s="1176">
        <v>1020</v>
      </c>
      <c r="C35" s="1177">
        <v>716</v>
      </c>
      <c r="D35" s="786">
        <v>691</v>
      </c>
      <c r="E35" s="1177">
        <v>25</v>
      </c>
      <c r="F35" s="1177">
        <v>304</v>
      </c>
      <c r="G35" s="1183">
        <v>9</v>
      </c>
      <c r="H35" s="786">
        <v>100</v>
      </c>
      <c r="I35" s="1181">
        <v>195</v>
      </c>
      <c r="J35" s="1178">
        <v>70.2</v>
      </c>
      <c r="K35" s="1178">
        <v>67.8</v>
      </c>
      <c r="L35" s="1178">
        <v>3.5</v>
      </c>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38"/>
      <c r="BE35" s="638"/>
      <c r="BF35" s="638"/>
      <c r="BG35" s="638"/>
      <c r="BH35" s="638"/>
      <c r="BI35" s="638"/>
      <c r="BJ35" s="638"/>
      <c r="BK35" s="638"/>
      <c r="BL35" s="638"/>
      <c r="BM35" s="638"/>
      <c r="BN35" s="638"/>
      <c r="BO35" s="638"/>
      <c r="BP35" s="638"/>
    </row>
    <row r="36" spans="1:68" s="161" customFormat="1" ht="13.5" customHeight="1">
      <c r="A36" s="981" t="s">
        <v>742</v>
      </c>
      <c r="B36" s="1176">
        <v>1019</v>
      </c>
      <c r="C36" s="1177">
        <v>716</v>
      </c>
      <c r="D36" s="786">
        <v>695</v>
      </c>
      <c r="E36" s="1177">
        <v>21</v>
      </c>
      <c r="F36" s="1184">
        <v>303</v>
      </c>
      <c r="G36" s="1183">
        <v>9</v>
      </c>
      <c r="H36" s="786">
        <v>100</v>
      </c>
      <c r="I36" s="1181">
        <v>194</v>
      </c>
      <c r="J36" s="1178">
        <v>70.3</v>
      </c>
      <c r="K36" s="1178">
        <v>68.2</v>
      </c>
      <c r="L36" s="1178">
        <v>2.9</v>
      </c>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8"/>
      <c r="AY36" s="638"/>
      <c r="AZ36" s="638"/>
      <c r="BA36" s="638"/>
      <c r="BB36" s="638"/>
      <c r="BC36" s="638"/>
      <c r="BD36" s="638"/>
      <c r="BE36" s="638"/>
      <c r="BF36" s="638"/>
      <c r="BG36" s="638"/>
      <c r="BH36" s="638"/>
      <c r="BI36" s="638"/>
      <c r="BJ36" s="638"/>
      <c r="BK36" s="638"/>
      <c r="BL36" s="638"/>
      <c r="BM36" s="638"/>
      <c r="BN36" s="638"/>
      <c r="BO36" s="638"/>
      <c r="BP36" s="638"/>
    </row>
    <row r="37" spans="1:68" s="161" customFormat="1" ht="6" customHeight="1">
      <c r="A37" s="164"/>
      <c r="B37" s="273"/>
      <c r="C37" s="178"/>
      <c r="D37" s="198"/>
      <c r="E37" s="198"/>
      <c r="F37" s="63"/>
      <c r="G37" s="125"/>
      <c r="H37" s="125"/>
      <c r="I37" s="125"/>
      <c r="J37" s="253"/>
      <c r="K37" s="253"/>
      <c r="L37" s="253"/>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row>
    <row r="38" spans="1:68" s="161" customFormat="1" ht="13.5" customHeight="1">
      <c r="A38" s="164"/>
      <c r="B38" s="1028" t="s">
        <v>514</v>
      </c>
      <c r="C38" s="1137"/>
      <c r="D38" s="1137"/>
      <c r="E38" s="1137"/>
      <c r="F38" s="1137"/>
      <c r="G38" s="1137"/>
      <c r="H38" s="1137"/>
      <c r="I38" s="1137"/>
      <c r="J38" s="1137"/>
      <c r="K38" s="1137"/>
      <c r="L38" s="1137"/>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row>
    <row r="39" spans="1:68" s="161" customFormat="1" ht="13.5" customHeight="1">
      <c r="A39" s="164">
        <v>2012</v>
      </c>
      <c r="B39" s="198">
        <v>1069</v>
      </c>
      <c r="C39" s="178">
        <v>541</v>
      </c>
      <c r="D39" s="198">
        <v>525</v>
      </c>
      <c r="E39" s="401">
        <v>15</v>
      </c>
      <c r="F39" s="63">
        <v>528</v>
      </c>
      <c r="G39" s="129" t="s">
        <v>515</v>
      </c>
      <c r="H39" s="129" t="s">
        <v>515</v>
      </c>
      <c r="I39" s="129" t="s">
        <v>515</v>
      </c>
      <c r="J39" s="370">
        <v>50.6</v>
      </c>
      <c r="K39" s="370">
        <v>49.1</v>
      </c>
      <c r="L39" s="157">
        <v>2.8</v>
      </c>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row>
    <row r="40" spans="1:68" s="126" customFormat="1" ht="13.5" customHeight="1">
      <c r="A40" s="164">
        <v>2013</v>
      </c>
      <c r="B40" s="198">
        <v>1073</v>
      </c>
      <c r="C40" s="63">
        <v>538</v>
      </c>
      <c r="D40" s="63">
        <v>523</v>
      </c>
      <c r="E40" s="401">
        <v>15</v>
      </c>
      <c r="F40" s="63">
        <v>535</v>
      </c>
      <c r="G40" s="129" t="s">
        <v>515</v>
      </c>
      <c r="H40" s="129" t="s">
        <v>515</v>
      </c>
      <c r="I40" s="129" t="s">
        <v>515</v>
      </c>
      <c r="J40" s="46">
        <v>50.1</v>
      </c>
      <c r="K40" s="46">
        <v>48.7</v>
      </c>
      <c r="L40" s="157">
        <v>2.9</v>
      </c>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row>
    <row r="41" spans="1:68" s="126" customFormat="1" ht="13.5" customHeight="1">
      <c r="A41" s="164">
        <v>2014</v>
      </c>
      <c r="B41" s="198">
        <v>1077</v>
      </c>
      <c r="C41" s="63">
        <v>547</v>
      </c>
      <c r="D41" s="63">
        <v>524</v>
      </c>
      <c r="E41" s="401">
        <v>23</v>
      </c>
      <c r="F41" s="63">
        <v>530</v>
      </c>
      <c r="G41" s="63">
        <v>366</v>
      </c>
      <c r="H41" s="60">
        <v>99</v>
      </c>
      <c r="I41" s="60">
        <f>F41-G41-H41</f>
        <v>65</v>
      </c>
      <c r="J41" s="46">
        <v>50.8</v>
      </c>
      <c r="K41" s="46">
        <v>48.7</v>
      </c>
      <c r="L41" s="157">
        <v>4.2</v>
      </c>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row>
    <row r="42" spans="1:68" s="126" customFormat="1" ht="13.5" customHeight="1">
      <c r="A42" s="164">
        <v>2015</v>
      </c>
      <c r="B42" s="198">
        <v>1079</v>
      </c>
      <c r="C42" s="63">
        <v>551</v>
      </c>
      <c r="D42" s="63">
        <v>532</v>
      </c>
      <c r="E42" s="401">
        <v>19</v>
      </c>
      <c r="F42" s="63">
        <v>528</v>
      </c>
      <c r="G42" s="63">
        <v>367</v>
      </c>
      <c r="H42" s="63">
        <v>98</v>
      </c>
      <c r="I42" s="63">
        <f>F42-G42-H42</f>
        <v>63</v>
      </c>
      <c r="J42" s="253">
        <v>51</v>
      </c>
      <c r="K42" s="253">
        <v>49.2</v>
      </c>
      <c r="L42" s="157">
        <v>3.5</v>
      </c>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row>
    <row r="43" spans="1:68" s="126" customFormat="1" ht="13.5" customHeight="1">
      <c r="A43" s="164">
        <v>2016</v>
      </c>
      <c r="B43" s="198">
        <v>1083</v>
      </c>
      <c r="C43" s="63">
        <v>560</v>
      </c>
      <c r="D43" s="63">
        <v>538</v>
      </c>
      <c r="E43" s="401">
        <v>22</v>
      </c>
      <c r="F43" s="63">
        <v>522</v>
      </c>
      <c r="G43" s="63">
        <v>361</v>
      </c>
      <c r="H43" s="63">
        <v>106</v>
      </c>
      <c r="I43" s="63">
        <f>F43-G43-H43</f>
        <v>55</v>
      </c>
      <c r="J43" s="253">
        <v>51.7</v>
      </c>
      <c r="K43" s="253">
        <v>49.7</v>
      </c>
      <c r="L43" s="157">
        <v>3.9</v>
      </c>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row>
    <row r="44" spans="1:68" s="126" customFormat="1" ht="13.5" customHeight="1">
      <c r="A44" s="164">
        <v>2017</v>
      </c>
      <c r="B44" s="129">
        <v>1086</v>
      </c>
      <c r="C44" s="63">
        <v>569</v>
      </c>
      <c r="D44" s="63">
        <v>548</v>
      </c>
      <c r="E44" s="63">
        <v>22</v>
      </c>
      <c r="F44" s="63">
        <v>516</v>
      </c>
      <c r="G44" s="63">
        <v>357</v>
      </c>
      <c r="H44" s="63">
        <v>102</v>
      </c>
      <c r="I44" s="63">
        <f>F44-G44-H44</f>
        <v>57</v>
      </c>
      <c r="J44" s="253">
        <v>52.4</v>
      </c>
      <c r="K44" s="253">
        <v>50.5</v>
      </c>
      <c r="L44" s="253">
        <v>3.8</v>
      </c>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row>
    <row r="45" spans="1:68" s="126" customFormat="1" ht="13.5" customHeight="1">
      <c r="A45" s="164">
        <v>2018</v>
      </c>
      <c r="B45" s="129">
        <v>1086</v>
      </c>
      <c r="C45" s="63">
        <v>568</v>
      </c>
      <c r="D45" s="63">
        <v>546</v>
      </c>
      <c r="E45" s="63">
        <v>22</v>
      </c>
      <c r="F45" s="63">
        <v>518</v>
      </c>
      <c r="G45" s="63">
        <v>350</v>
      </c>
      <c r="H45" s="63">
        <v>95</v>
      </c>
      <c r="I45" s="63">
        <v>73</v>
      </c>
      <c r="J45" s="253">
        <v>52.3</v>
      </c>
      <c r="K45" s="253">
        <v>50.3</v>
      </c>
      <c r="L45" s="253">
        <v>3.8</v>
      </c>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row>
    <row r="46" spans="1:68" s="126" customFormat="1" ht="13.5" customHeight="1">
      <c r="A46" s="1172">
        <v>2019</v>
      </c>
      <c r="B46" s="1173">
        <v>1084</v>
      </c>
      <c r="C46" s="1174">
        <v>549</v>
      </c>
      <c r="D46" s="1174">
        <v>529</v>
      </c>
      <c r="E46" s="1174">
        <v>19</v>
      </c>
      <c r="F46" s="1174">
        <v>536</v>
      </c>
      <c r="G46" s="1174"/>
      <c r="H46" s="1174"/>
      <c r="I46" s="1174"/>
      <c r="J46" s="1175">
        <v>50.6</v>
      </c>
      <c r="K46" s="1175">
        <v>48.8</v>
      </c>
      <c r="L46" s="1175">
        <v>3.5</v>
      </c>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row>
    <row r="47" spans="1:12" s="161" customFormat="1" ht="5.25" customHeight="1">
      <c r="A47" s="271"/>
      <c r="B47" s="272"/>
      <c r="C47" s="63"/>
      <c r="D47" s="272"/>
      <c r="E47" s="272"/>
      <c r="F47" s="272"/>
      <c r="G47" s="274"/>
      <c r="H47" s="274"/>
      <c r="I47" s="63"/>
      <c r="J47" s="157"/>
      <c r="K47" s="157"/>
      <c r="L47" s="253"/>
    </row>
    <row r="48" spans="1:68" s="161" customFormat="1" ht="13.5" customHeight="1">
      <c r="A48" s="981" t="s">
        <v>761</v>
      </c>
      <c r="B48" s="1176">
        <v>1085</v>
      </c>
      <c r="C48" s="1177">
        <v>543</v>
      </c>
      <c r="D48" s="786">
        <v>522</v>
      </c>
      <c r="E48" s="1177">
        <v>21</v>
      </c>
      <c r="F48" s="1177">
        <v>542</v>
      </c>
      <c r="G48" s="786">
        <v>361</v>
      </c>
      <c r="H48" s="786">
        <v>94</v>
      </c>
      <c r="I48" s="1185">
        <v>87</v>
      </c>
      <c r="J48" s="1178">
        <v>50</v>
      </c>
      <c r="K48" s="1178">
        <v>48.1</v>
      </c>
      <c r="L48" s="1178">
        <v>3.9</v>
      </c>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row>
    <row r="49" spans="1:68" s="161" customFormat="1" ht="13.5" customHeight="1">
      <c r="A49" s="981" t="s">
        <v>740</v>
      </c>
      <c r="B49" s="1176">
        <v>1085</v>
      </c>
      <c r="C49" s="1177">
        <v>559</v>
      </c>
      <c r="D49" s="786">
        <v>536</v>
      </c>
      <c r="E49" s="1177">
        <v>23</v>
      </c>
      <c r="F49" s="1177">
        <v>526</v>
      </c>
      <c r="G49" s="786">
        <v>355</v>
      </c>
      <c r="H49" s="786">
        <v>93</v>
      </c>
      <c r="I49" s="1185">
        <v>78</v>
      </c>
      <c r="J49" s="1178">
        <v>51.5</v>
      </c>
      <c r="K49" s="1178">
        <v>49.5</v>
      </c>
      <c r="L49" s="1178">
        <v>4</v>
      </c>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M49" s="639"/>
      <c r="BN49" s="639"/>
      <c r="BO49" s="639"/>
      <c r="BP49" s="639"/>
    </row>
    <row r="50" spans="1:68" s="161" customFormat="1" ht="13.5" customHeight="1">
      <c r="A50" s="981" t="s">
        <v>741</v>
      </c>
      <c r="B50" s="1176">
        <v>1084</v>
      </c>
      <c r="C50" s="1177">
        <v>556</v>
      </c>
      <c r="D50" s="786">
        <v>536</v>
      </c>
      <c r="E50" s="1177">
        <v>20</v>
      </c>
      <c r="F50" s="1177">
        <v>529</v>
      </c>
      <c r="G50" s="1186">
        <v>351</v>
      </c>
      <c r="H50" s="786">
        <v>92</v>
      </c>
      <c r="I50" s="1185">
        <v>86</v>
      </c>
      <c r="J50" s="1178">
        <v>51.2</v>
      </c>
      <c r="K50" s="1178">
        <v>49.4</v>
      </c>
      <c r="L50" s="1178">
        <v>3.5</v>
      </c>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row>
    <row r="51" spans="1:68" s="161" customFormat="1" ht="13.5" customHeight="1">
      <c r="A51" s="981" t="s">
        <v>742</v>
      </c>
      <c r="B51" s="1176">
        <v>1083</v>
      </c>
      <c r="C51" s="1177">
        <v>537</v>
      </c>
      <c r="D51" s="786">
        <v>523</v>
      </c>
      <c r="E51" s="1177">
        <v>14</v>
      </c>
      <c r="F51" s="1177">
        <v>546</v>
      </c>
      <c r="G51" s="1186">
        <v>357</v>
      </c>
      <c r="H51" s="786">
        <v>102</v>
      </c>
      <c r="I51" s="1185">
        <v>87</v>
      </c>
      <c r="J51" s="1178">
        <v>49.6</v>
      </c>
      <c r="K51" s="1178">
        <v>48.3</v>
      </c>
      <c r="L51" s="1178">
        <v>2.7</v>
      </c>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row>
    <row r="52" spans="1:12" s="171" customFormat="1" ht="7.5" customHeight="1">
      <c r="A52" s="69"/>
      <c r="B52" s="27"/>
      <c r="C52" s="59"/>
      <c r="D52" s="26"/>
      <c r="E52" s="26"/>
      <c r="F52" s="26"/>
      <c r="G52" s="54"/>
      <c r="H52" s="54"/>
      <c r="I52" s="54"/>
      <c r="J52" s="55"/>
      <c r="K52" s="55"/>
      <c r="L52" s="55"/>
    </row>
    <row r="53" spans="1:12" s="194" customFormat="1" ht="16.5" customHeight="1">
      <c r="A53" s="192" t="s">
        <v>603</v>
      </c>
      <c r="B53" s="176"/>
      <c r="C53" s="176"/>
      <c r="D53" s="176"/>
      <c r="E53" s="176"/>
      <c r="F53" s="176"/>
      <c r="G53" s="192"/>
      <c r="H53" s="275"/>
      <c r="I53" s="275"/>
      <c r="J53" s="86"/>
      <c r="K53" s="86"/>
      <c r="L53" s="86"/>
    </row>
    <row r="54" spans="1:12" s="194" customFormat="1" ht="16.5" customHeight="1">
      <c r="A54" s="179" t="s">
        <v>604</v>
      </c>
      <c r="B54" s="173"/>
      <c r="C54" s="176"/>
      <c r="D54" s="176"/>
      <c r="E54" s="176"/>
      <c r="F54" s="176"/>
      <c r="J54" s="276"/>
      <c r="K54" s="276"/>
      <c r="L54" s="276"/>
    </row>
    <row r="55" spans="1:12" s="161" customFormat="1" ht="13.5">
      <c r="A55" s="179" t="s">
        <v>605</v>
      </c>
      <c r="B55" s="173"/>
      <c r="C55" s="176"/>
      <c r="D55" s="176"/>
      <c r="E55" s="176"/>
      <c r="F55" s="176"/>
      <c r="G55" s="194"/>
      <c r="J55" s="255"/>
      <c r="K55" s="255"/>
      <c r="L55" s="255"/>
    </row>
  </sheetData>
  <sheetProtection/>
  <mergeCells count="10">
    <mergeCell ref="B23:L23"/>
    <mergeCell ref="B38:L38"/>
    <mergeCell ref="B8:L8"/>
    <mergeCell ref="A5:A7"/>
    <mergeCell ref="B5:B7"/>
    <mergeCell ref="J5:J7"/>
    <mergeCell ref="K5:K7"/>
    <mergeCell ref="L5:L7"/>
    <mergeCell ref="C6:E6"/>
    <mergeCell ref="F6:I6"/>
  </mergeCells>
  <printOptions/>
  <pageMargins left="0.2362204724409449" right="0.1968503937007874" top="0.6299212598425197" bottom="0.6299212598425197" header="0.35433070866141736" footer="0.5118110236220472"/>
  <pageSetup fitToHeight="2" fitToWidth="1" horizontalDpi="600" verticalDpi="600" orientation="landscape" paperSize="9" scale="95" r:id="rId1"/>
</worksheet>
</file>

<file path=xl/worksheets/sheet29.xml><?xml version="1.0" encoding="utf-8"?>
<worksheet xmlns="http://schemas.openxmlformats.org/spreadsheetml/2006/main" xmlns:r="http://schemas.openxmlformats.org/officeDocument/2006/relationships">
  <sheetPr>
    <pageSetUpPr fitToPage="1"/>
  </sheetPr>
  <dimension ref="A2:BN41"/>
  <sheetViews>
    <sheetView zoomScalePageLayoutView="0" workbookViewId="0" topLeftCell="A10">
      <pane xSplit="1" topLeftCell="B1" activePane="topRight" state="frozen"/>
      <selection pane="topLeft" activeCell="A1" sqref="A1"/>
      <selection pane="topRight" activeCell="O37" sqref="O37"/>
    </sheetView>
  </sheetViews>
  <sheetFormatPr defaultColWidth="8.88671875" defaultRowHeight="13.5"/>
  <cols>
    <col min="1" max="1" width="10.88671875" style="10" customWidth="1"/>
    <col min="2" max="2" width="9.99609375" style="14" customWidth="1"/>
    <col min="3" max="3" width="8.88671875" style="10" customWidth="1"/>
    <col min="4" max="4" width="8.88671875" style="14" customWidth="1"/>
    <col min="5" max="5" width="8.88671875" style="10" customWidth="1"/>
    <col min="6" max="6" width="8.88671875" style="14" customWidth="1"/>
    <col min="7" max="7" width="9.77734375" style="10" customWidth="1"/>
    <col min="8" max="8" width="10.5546875" style="14" customWidth="1"/>
    <col min="9" max="9" width="9.88671875" style="10" customWidth="1"/>
    <col min="10" max="10" width="8.88671875" style="14" customWidth="1"/>
    <col min="11" max="11" width="9.5546875" style="10" customWidth="1"/>
    <col min="12" max="12" width="8.88671875" style="14" customWidth="1"/>
    <col min="13" max="13" width="12.4453125" style="14" customWidth="1"/>
    <col min="14" max="14" width="12.77734375" style="14" customWidth="1"/>
    <col min="15" max="15" width="13.77734375" style="14" customWidth="1"/>
    <col min="16" max="16" width="12.5546875" style="87" customWidth="1"/>
    <col min="17" max="17" width="12.88671875" style="14" customWidth="1"/>
    <col min="18" max="16384" width="8.88671875" style="10" customWidth="1"/>
  </cols>
  <sheetData>
    <row r="2" spans="1:66" s="4" customFormat="1" ht="21" customHeight="1">
      <c r="A2" s="420" t="s">
        <v>461</v>
      </c>
      <c r="B2" s="14"/>
      <c r="C2" s="11"/>
      <c r="D2" s="14"/>
      <c r="E2" s="5"/>
      <c r="F2" s="14"/>
      <c r="G2" s="5"/>
      <c r="H2" s="14"/>
      <c r="I2" s="5"/>
      <c r="J2" s="14"/>
      <c r="K2" s="5"/>
      <c r="L2" s="14"/>
      <c r="M2" s="14"/>
      <c r="N2" s="14"/>
      <c r="O2" s="14"/>
      <c r="P2" s="87"/>
      <c r="Q2" s="14"/>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s="4" customFormat="1" ht="22.5" customHeight="1">
      <c r="A3" s="8" t="s">
        <v>9</v>
      </c>
      <c r="B3" s="14"/>
      <c r="C3" s="5"/>
      <c r="D3" s="14"/>
      <c r="E3" s="5"/>
      <c r="F3" s="35" t="s">
        <v>9</v>
      </c>
      <c r="G3" s="8" t="s">
        <v>9</v>
      </c>
      <c r="H3" s="14"/>
      <c r="I3" s="8" t="s">
        <v>9</v>
      </c>
      <c r="J3" s="14"/>
      <c r="K3" s="5"/>
      <c r="L3" s="14"/>
      <c r="M3" s="14"/>
      <c r="N3" s="14"/>
      <c r="O3" s="14"/>
      <c r="P3" s="87"/>
      <c r="Q3" s="14"/>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s="161" customFormat="1" ht="21" customHeight="1">
      <c r="A4" s="70" t="s">
        <v>606</v>
      </c>
      <c r="B4" s="228"/>
      <c r="C4" s="159"/>
      <c r="D4" s="228"/>
      <c r="E4" s="159"/>
      <c r="F4" s="228"/>
      <c r="G4" s="159"/>
      <c r="H4" s="228"/>
      <c r="I4" s="159"/>
      <c r="J4" s="228"/>
      <c r="K4" s="159"/>
      <c r="L4" s="228"/>
      <c r="M4" s="228"/>
      <c r="N4" s="228"/>
      <c r="O4" s="228"/>
      <c r="P4" s="272"/>
      <c r="Q4" s="228"/>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row>
    <row r="5" spans="1:66" s="126" customFormat="1" ht="22.5" customHeight="1">
      <c r="A5" s="1025" t="s">
        <v>529</v>
      </c>
      <c r="B5" s="1026" t="s">
        <v>531</v>
      </c>
      <c r="C5" s="1112"/>
      <c r="D5" s="1026" t="s">
        <v>743</v>
      </c>
      <c r="E5" s="1112"/>
      <c r="F5" s="1026" t="s">
        <v>744</v>
      </c>
      <c r="G5" s="1027"/>
      <c r="H5" s="1027"/>
      <c r="I5" s="1112"/>
      <c r="J5" s="277" t="s">
        <v>532</v>
      </c>
      <c r="K5" s="278"/>
      <c r="L5" s="227"/>
      <c r="M5" s="227"/>
      <c r="N5" s="227"/>
      <c r="O5" s="227"/>
      <c r="P5" s="63"/>
      <c r="Q5" s="63"/>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70"/>
      <c r="BL5" s="70"/>
      <c r="BM5" s="70"/>
      <c r="BN5" s="70"/>
    </row>
    <row r="6" spans="1:66" s="126" customFormat="1" ht="14.25" customHeight="1">
      <c r="A6" s="1025"/>
      <c r="B6" s="1146"/>
      <c r="C6" s="125"/>
      <c r="D6" s="1146"/>
      <c r="E6" s="125"/>
      <c r="F6" s="1147" t="s">
        <v>9</v>
      </c>
      <c r="G6" s="125"/>
      <c r="H6" s="1129" t="s">
        <v>168</v>
      </c>
      <c r="I6" s="279"/>
      <c r="J6" s="1147" t="s">
        <v>9</v>
      </c>
      <c r="K6" s="66"/>
      <c r="L6" s="1123" t="s">
        <v>169</v>
      </c>
      <c r="M6" s="1149" t="s">
        <v>745</v>
      </c>
      <c r="N6" s="1149" t="s">
        <v>533</v>
      </c>
      <c r="O6" s="1138" t="s">
        <v>534</v>
      </c>
      <c r="P6" s="171"/>
      <c r="Q6" s="171"/>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row>
    <row r="7" spans="1:66" s="126" customFormat="1" ht="29.25" customHeight="1">
      <c r="A7" s="1025"/>
      <c r="B7" s="1122"/>
      <c r="C7" s="71" t="s">
        <v>535</v>
      </c>
      <c r="D7" s="1122"/>
      <c r="E7" s="71" t="s">
        <v>535</v>
      </c>
      <c r="F7" s="1148"/>
      <c r="G7" s="71" t="s">
        <v>535</v>
      </c>
      <c r="H7" s="1123"/>
      <c r="I7" s="65" t="s">
        <v>535</v>
      </c>
      <c r="J7" s="1148"/>
      <c r="K7" s="65" t="s">
        <v>535</v>
      </c>
      <c r="L7" s="1123"/>
      <c r="M7" s="1128"/>
      <c r="N7" s="1128"/>
      <c r="O7" s="1122"/>
      <c r="P7" s="171"/>
      <c r="Q7" s="171"/>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row>
    <row r="8" spans="1:66" s="126" customFormat="1" ht="19.5" customHeight="1">
      <c r="A8" s="66" t="s">
        <v>370</v>
      </c>
      <c r="B8" s="402">
        <v>1205</v>
      </c>
      <c r="C8" s="253">
        <v>100</v>
      </c>
      <c r="D8" s="402">
        <v>35</v>
      </c>
      <c r="E8" s="253">
        <f>D8/B8*100</f>
        <v>2.904564315352697</v>
      </c>
      <c r="F8" s="402">
        <v>257</v>
      </c>
      <c r="G8" s="36">
        <f>F8/B8*100</f>
        <v>21.327800829875518</v>
      </c>
      <c r="H8" s="402">
        <v>257</v>
      </c>
      <c r="I8" s="36">
        <f>H8/B8*100</f>
        <v>21.327800829875518</v>
      </c>
      <c r="J8" s="402">
        <v>913</v>
      </c>
      <c r="K8" s="36">
        <f>J8/B8*100</f>
        <v>75.76763485477179</v>
      </c>
      <c r="L8" s="402">
        <v>89</v>
      </c>
      <c r="M8" s="402">
        <v>313</v>
      </c>
      <c r="N8" s="402">
        <v>116</v>
      </c>
      <c r="O8" s="402">
        <v>396</v>
      </c>
      <c r="P8" s="171"/>
      <c r="Q8" s="171"/>
      <c r="R8" s="60"/>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row>
    <row r="9" spans="1:66" s="126" customFormat="1" ht="19.5" customHeight="1">
      <c r="A9" s="66" t="s">
        <v>435</v>
      </c>
      <c r="B9" s="402">
        <v>1227</v>
      </c>
      <c r="C9" s="253">
        <v>100</v>
      </c>
      <c r="D9" s="402">
        <v>31</v>
      </c>
      <c r="E9" s="253">
        <f>D9/B9*100</f>
        <v>2.526487367563162</v>
      </c>
      <c r="F9" s="402">
        <v>247</v>
      </c>
      <c r="G9" s="36">
        <f>F9/B9*100</f>
        <v>20.130399348003262</v>
      </c>
      <c r="H9" s="402">
        <v>247</v>
      </c>
      <c r="I9" s="36">
        <f>H9/B9*100</f>
        <v>20.130399348003262</v>
      </c>
      <c r="J9" s="402">
        <v>948</v>
      </c>
      <c r="K9" s="36">
        <f>J9/B9*100</f>
        <v>77.26161369193154</v>
      </c>
      <c r="L9" s="402">
        <v>92</v>
      </c>
      <c r="M9" s="402">
        <v>321</v>
      </c>
      <c r="N9" s="402">
        <v>115</v>
      </c>
      <c r="O9" s="402">
        <v>421</v>
      </c>
      <c r="P9" s="171"/>
      <c r="Q9" s="171"/>
      <c r="R9" s="60"/>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row>
    <row r="10" spans="1:66" s="126" customFormat="1" ht="19.5" customHeight="1">
      <c r="A10" s="66" t="s">
        <v>460</v>
      </c>
      <c r="B10" s="402">
        <v>1246</v>
      </c>
      <c r="C10" s="253">
        <v>100</v>
      </c>
      <c r="D10" s="402">
        <v>21</v>
      </c>
      <c r="E10" s="253">
        <f>D10/B10*100</f>
        <v>1.6853932584269662</v>
      </c>
      <c r="F10" s="402">
        <v>243</v>
      </c>
      <c r="G10" s="36">
        <f>F10/B10*100</f>
        <v>19.502407704654896</v>
      </c>
      <c r="H10" s="402">
        <v>243</v>
      </c>
      <c r="I10" s="36">
        <f>H10/B10*100</f>
        <v>19.502407704654896</v>
      </c>
      <c r="J10" s="402">
        <v>982</v>
      </c>
      <c r="K10" s="36">
        <f>J10/B10*100</f>
        <v>78.81219903691814</v>
      </c>
      <c r="L10" s="402">
        <v>90</v>
      </c>
      <c r="M10" s="402">
        <v>312</v>
      </c>
      <c r="N10" s="402">
        <v>130</v>
      </c>
      <c r="O10" s="402">
        <v>450</v>
      </c>
      <c r="P10" s="171"/>
      <c r="Q10" s="171"/>
      <c r="R10" s="60"/>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row>
    <row r="11" spans="1:66" s="126" customFormat="1" ht="19.5" customHeight="1">
      <c r="A11" s="66" t="s">
        <v>463</v>
      </c>
      <c r="B11" s="402">
        <v>1247</v>
      </c>
      <c r="C11" s="253">
        <v>100</v>
      </c>
      <c r="D11" s="402">
        <v>21</v>
      </c>
      <c r="E11" s="253">
        <f>D11/B11*100</f>
        <v>1.6840417000801924</v>
      </c>
      <c r="F11" s="402">
        <v>252</v>
      </c>
      <c r="G11" s="36">
        <f>F11/B11*100</f>
        <v>20.208500400962308</v>
      </c>
      <c r="H11" s="402">
        <v>251</v>
      </c>
      <c r="I11" s="36">
        <f>H11/B11*100</f>
        <v>20.12830793905373</v>
      </c>
      <c r="J11" s="402">
        <v>974</v>
      </c>
      <c r="K11" s="36">
        <f>J11/B11*100</f>
        <v>78.1074578989575</v>
      </c>
      <c r="L11" s="402">
        <v>94</v>
      </c>
      <c r="M11" s="402">
        <v>310</v>
      </c>
      <c r="N11" s="402">
        <v>126</v>
      </c>
      <c r="O11" s="402">
        <v>444</v>
      </c>
      <c r="P11" s="171"/>
      <c r="Q11" s="171"/>
      <c r="R11" s="60"/>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row>
    <row r="12" spans="1:66" s="126" customFormat="1" ht="19.5" customHeight="1">
      <c r="A12" s="66" t="s">
        <v>536</v>
      </c>
      <c r="B12" s="402">
        <v>1239</v>
      </c>
      <c r="C12" s="253">
        <v>100</v>
      </c>
      <c r="D12" s="402">
        <v>19</v>
      </c>
      <c r="E12" s="253">
        <f>D12/B12*100</f>
        <v>1.533494753833737</v>
      </c>
      <c r="F12" s="402">
        <v>262</v>
      </c>
      <c r="G12" s="36">
        <f>F12/B12*100</f>
        <v>21.146085552865213</v>
      </c>
      <c r="H12" s="402">
        <v>261</v>
      </c>
      <c r="I12" s="36">
        <f>H12/B12*100</f>
        <v>21.06537530266344</v>
      </c>
      <c r="J12" s="402">
        <v>957</v>
      </c>
      <c r="K12" s="36">
        <f>J12/B12*100</f>
        <v>77.23970944309927</v>
      </c>
      <c r="L12" s="402">
        <v>97</v>
      </c>
      <c r="M12" s="402">
        <v>293</v>
      </c>
      <c r="N12" s="402">
        <v>128</v>
      </c>
      <c r="O12" s="402">
        <v>440</v>
      </c>
      <c r="P12" s="171"/>
      <c r="Q12" s="171"/>
      <c r="R12" s="60"/>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row>
    <row r="13" spans="1:66" s="126" customFormat="1" ht="19.5" customHeight="1">
      <c r="A13" s="726" t="s">
        <v>614</v>
      </c>
      <c r="B13" s="402">
        <v>1226</v>
      </c>
      <c r="C13" s="727">
        <v>100</v>
      </c>
      <c r="D13" s="402">
        <v>30</v>
      </c>
      <c r="E13" s="727">
        <v>2.4469820554649266</v>
      </c>
      <c r="F13" s="402">
        <v>254</v>
      </c>
      <c r="G13" s="36">
        <v>20.717781402936378</v>
      </c>
      <c r="H13" s="402">
        <v>253</v>
      </c>
      <c r="I13" s="36">
        <v>20.636215334420882</v>
      </c>
      <c r="J13" s="402">
        <v>942</v>
      </c>
      <c r="K13" s="36">
        <v>76.83523654159869</v>
      </c>
      <c r="L13" s="402">
        <v>97</v>
      </c>
      <c r="M13" s="402">
        <v>283</v>
      </c>
      <c r="N13" s="402">
        <v>119</v>
      </c>
      <c r="O13" s="402">
        <v>443</v>
      </c>
      <c r="P13" s="641"/>
      <c r="Q13" s="641"/>
      <c r="R13" s="642"/>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0"/>
      <c r="AZ13" s="640"/>
      <c r="BA13" s="640"/>
      <c r="BB13" s="640"/>
      <c r="BC13" s="640"/>
      <c r="BD13" s="640"/>
      <c r="BE13" s="640"/>
      <c r="BF13" s="640"/>
      <c r="BG13" s="640"/>
      <c r="BH13" s="640"/>
      <c r="BI13" s="640"/>
      <c r="BJ13" s="640"/>
      <c r="BK13" s="640"/>
      <c r="BL13" s="640"/>
      <c r="BM13" s="640"/>
      <c r="BN13" s="640"/>
    </row>
    <row r="14" spans="1:66" s="126" customFormat="1" ht="19.5" customHeight="1">
      <c r="A14" s="971" t="s">
        <v>754</v>
      </c>
      <c r="B14" s="972">
        <v>1219</v>
      </c>
      <c r="C14" s="973">
        <v>100</v>
      </c>
      <c r="D14" s="972">
        <v>33</v>
      </c>
      <c r="E14" s="973">
        <v>2.7</v>
      </c>
      <c r="F14" s="972">
        <v>250</v>
      </c>
      <c r="G14" s="736">
        <v>20.5</v>
      </c>
      <c r="H14" s="972">
        <v>249</v>
      </c>
      <c r="I14" s="736">
        <v>20.4</v>
      </c>
      <c r="J14" s="972">
        <v>936</v>
      </c>
      <c r="K14" s="736">
        <v>76.8</v>
      </c>
      <c r="L14" s="972">
        <v>99</v>
      </c>
      <c r="M14" s="972">
        <v>270</v>
      </c>
      <c r="N14" s="972">
        <v>112</v>
      </c>
      <c r="O14" s="972">
        <v>456</v>
      </c>
      <c r="P14" s="641"/>
      <c r="Q14" s="641"/>
      <c r="R14" s="642"/>
      <c r="S14" s="640"/>
      <c r="T14" s="640"/>
      <c r="U14" s="640"/>
      <c r="V14" s="640"/>
      <c r="W14" s="640"/>
      <c r="X14" s="640"/>
      <c r="Y14" s="640"/>
      <c r="Z14" s="640"/>
      <c r="AA14" s="640"/>
      <c r="AB14" s="640"/>
      <c r="AC14" s="640"/>
      <c r="AD14" s="640"/>
      <c r="AE14" s="640"/>
      <c r="AF14" s="640"/>
      <c r="AG14" s="640"/>
      <c r="AH14" s="640"/>
      <c r="AI14" s="640"/>
      <c r="AJ14" s="640"/>
      <c r="AK14" s="640"/>
      <c r="AL14" s="640"/>
      <c r="AM14" s="640"/>
      <c r="AN14" s="640"/>
      <c r="AO14" s="640"/>
      <c r="AP14" s="640"/>
      <c r="AQ14" s="640"/>
      <c r="AR14" s="640"/>
      <c r="AS14" s="640"/>
      <c r="AT14" s="640"/>
      <c r="AU14" s="640"/>
      <c r="AV14" s="640"/>
      <c r="AW14" s="640"/>
      <c r="AX14" s="640"/>
      <c r="AY14" s="640"/>
      <c r="AZ14" s="640"/>
      <c r="BA14" s="640"/>
      <c r="BB14" s="640"/>
      <c r="BC14" s="640"/>
      <c r="BD14" s="640"/>
      <c r="BE14" s="640"/>
      <c r="BF14" s="640"/>
      <c r="BG14" s="640"/>
      <c r="BH14" s="640"/>
      <c r="BI14" s="640"/>
      <c r="BJ14" s="640"/>
      <c r="BK14" s="640"/>
      <c r="BL14" s="640"/>
      <c r="BM14" s="640"/>
      <c r="BN14" s="640"/>
    </row>
    <row r="15" spans="1:66" s="126" customFormat="1" ht="12" customHeight="1">
      <c r="A15" s="67"/>
      <c r="B15" s="63"/>
      <c r="C15" s="253"/>
      <c r="D15" s="63"/>
      <c r="E15" s="253"/>
      <c r="F15" s="63"/>
      <c r="G15" s="36"/>
      <c r="H15" s="63"/>
      <c r="I15" s="36"/>
      <c r="J15" s="63"/>
      <c r="K15" s="36"/>
      <c r="L15" s="63"/>
      <c r="M15" s="56"/>
      <c r="N15" s="146"/>
      <c r="O15" s="146"/>
      <c r="P15" s="171"/>
      <c r="Q15" s="171"/>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row>
    <row r="16" spans="1:22" s="126" customFormat="1" ht="19.5" customHeight="1">
      <c r="A16" s="281" t="s">
        <v>530</v>
      </c>
      <c r="B16" s="402">
        <v>1221</v>
      </c>
      <c r="C16" s="253">
        <v>100</v>
      </c>
      <c r="D16" s="402">
        <v>20</v>
      </c>
      <c r="E16" s="253">
        <f>D16/B16*100</f>
        <v>1.638001638001638</v>
      </c>
      <c r="F16" s="402">
        <v>251</v>
      </c>
      <c r="G16" s="36">
        <f>F16/B16*100</f>
        <v>20.55692055692056</v>
      </c>
      <c r="H16" s="402">
        <v>250</v>
      </c>
      <c r="I16" s="36">
        <f>H16/B16*100</f>
        <v>20.475020475020475</v>
      </c>
      <c r="J16" s="402">
        <v>950</v>
      </c>
      <c r="K16" s="36">
        <f>J16/B16*100</f>
        <v>77.8050778050778</v>
      </c>
      <c r="L16" s="402">
        <v>92</v>
      </c>
      <c r="M16" s="402">
        <v>303</v>
      </c>
      <c r="N16" s="402">
        <v>126</v>
      </c>
      <c r="O16" s="402">
        <v>430</v>
      </c>
      <c r="P16" s="171"/>
      <c r="Q16" s="171"/>
      <c r="R16" s="171"/>
      <c r="S16" s="171"/>
      <c r="T16" s="171"/>
      <c r="U16" s="171"/>
      <c r="V16" s="171"/>
    </row>
    <row r="17" spans="1:22" s="126" customFormat="1" ht="19.5" customHeight="1">
      <c r="A17" s="66" t="s">
        <v>170</v>
      </c>
      <c r="B17" s="402">
        <v>1253</v>
      </c>
      <c r="C17" s="253">
        <v>100</v>
      </c>
      <c r="D17" s="402">
        <v>26</v>
      </c>
      <c r="E17" s="253">
        <f>D17/B17*100</f>
        <v>2.0750199521149244</v>
      </c>
      <c r="F17" s="402">
        <v>258</v>
      </c>
      <c r="G17" s="36">
        <f>F17/B17*100</f>
        <v>20.590582601755784</v>
      </c>
      <c r="H17" s="402">
        <v>258</v>
      </c>
      <c r="I17" s="36">
        <f>H17/B17*100</f>
        <v>20.590582601755784</v>
      </c>
      <c r="J17" s="402">
        <v>969</v>
      </c>
      <c r="K17" s="36">
        <f>J17/B17*100</f>
        <v>77.33439744612929</v>
      </c>
      <c r="L17" s="402">
        <v>94</v>
      </c>
      <c r="M17" s="402">
        <v>305</v>
      </c>
      <c r="N17" s="402">
        <v>128</v>
      </c>
      <c r="O17" s="402">
        <v>442</v>
      </c>
      <c r="P17" s="171"/>
      <c r="Q17" s="171"/>
      <c r="R17" s="171"/>
      <c r="S17" s="171"/>
      <c r="T17" s="171"/>
      <c r="U17" s="171"/>
      <c r="V17" s="171"/>
    </row>
    <row r="18" spans="1:22" s="126" customFormat="1" ht="19.5" customHeight="1">
      <c r="A18" s="66" t="s">
        <v>171</v>
      </c>
      <c r="B18" s="402">
        <v>1263</v>
      </c>
      <c r="C18" s="253">
        <v>100</v>
      </c>
      <c r="D18" s="402">
        <v>21</v>
      </c>
      <c r="E18" s="253">
        <f>D18/B18*100</f>
        <v>1.66270783847981</v>
      </c>
      <c r="F18" s="402">
        <v>248</v>
      </c>
      <c r="G18" s="36">
        <f>F18/B18*100</f>
        <v>19.635787806809184</v>
      </c>
      <c r="H18" s="402">
        <v>247</v>
      </c>
      <c r="I18" s="36">
        <f>H18/B18*100</f>
        <v>19.55661124307205</v>
      </c>
      <c r="J18" s="402">
        <v>995</v>
      </c>
      <c r="K18" s="36">
        <f>J18/B18*100</f>
        <v>78.78068091844814</v>
      </c>
      <c r="L18" s="402">
        <v>97</v>
      </c>
      <c r="M18" s="402">
        <v>317</v>
      </c>
      <c r="N18" s="402">
        <v>128</v>
      </c>
      <c r="O18" s="402">
        <v>453</v>
      </c>
      <c r="P18" s="171"/>
      <c r="Q18" s="171"/>
      <c r="R18" s="171"/>
      <c r="S18" s="171"/>
      <c r="T18" s="171"/>
      <c r="U18" s="171"/>
      <c r="V18" s="171"/>
    </row>
    <row r="19" spans="1:22" s="126" customFormat="1" ht="19.5" customHeight="1">
      <c r="A19" s="66" t="s">
        <v>172</v>
      </c>
      <c r="B19" s="402">
        <v>1251</v>
      </c>
      <c r="C19" s="253">
        <v>100</v>
      </c>
      <c r="D19" s="402">
        <v>18</v>
      </c>
      <c r="E19" s="253">
        <f>D19/B19*100</f>
        <v>1.4388489208633095</v>
      </c>
      <c r="F19" s="402">
        <v>251</v>
      </c>
      <c r="G19" s="36">
        <f>F19/B19*100</f>
        <v>20.06394884092726</v>
      </c>
      <c r="H19" s="402">
        <v>250</v>
      </c>
      <c r="I19" s="36">
        <f>H19/B19*100</f>
        <v>19.984012789768187</v>
      </c>
      <c r="J19" s="402">
        <v>982</v>
      </c>
      <c r="K19" s="36">
        <f>J19/B19*100</f>
        <v>78.49720223820943</v>
      </c>
      <c r="L19" s="402">
        <v>94</v>
      </c>
      <c r="M19" s="402">
        <v>316</v>
      </c>
      <c r="N19" s="402">
        <v>120</v>
      </c>
      <c r="O19" s="402">
        <v>452</v>
      </c>
      <c r="P19" s="171"/>
      <c r="Q19" s="171"/>
      <c r="R19" s="171"/>
      <c r="S19" s="171"/>
      <c r="T19" s="171"/>
      <c r="U19" s="171"/>
      <c r="V19" s="171"/>
    </row>
    <row r="20" spans="1:22" s="126" customFormat="1" ht="11.25" customHeight="1">
      <c r="A20" s="66"/>
      <c r="B20" s="402"/>
      <c r="C20" s="253"/>
      <c r="D20" s="402"/>
      <c r="E20" s="253"/>
      <c r="F20" s="402"/>
      <c r="G20" s="36"/>
      <c r="H20" s="402"/>
      <c r="I20" s="36"/>
      <c r="J20" s="402"/>
      <c r="K20" s="36"/>
      <c r="L20" s="402"/>
      <c r="M20" s="402"/>
      <c r="N20" s="402"/>
      <c r="O20" s="402"/>
      <c r="P20" s="171"/>
      <c r="Q20" s="171"/>
      <c r="R20" s="171"/>
      <c r="S20" s="171"/>
      <c r="T20" s="171"/>
      <c r="U20" s="171"/>
      <c r="V20" s="171"/>
    </row>
    <row r="21" spans="1:15" s="171" customFormat="1" ht="19.5" customHeight="1">
      <c r="A21" s="281" t="s">
        <v>537</v>
      </c>
      <c r="B21" s="402">
        <v>1235</v>
      </c>
      <c r="C21" s="253">
        <f>SUM(E21+G21+K21)</f>
        <v>100</v>
      </c>
      <c r="D21" s="402">
        <v>17</v>
      </c>
      <c r="E21" s="253">
        <f>D21/B21*100</f>
        <v>1.376518218623482</v>
      </c>
      <c r="F21" s="402">
        <v>260</v>
      </c>
      <c r="G21" s="36">
        <f>F21/B21*100</f>
        <v>21.052631578947366</v>
      </c>
      <c r="H21" s="402">
        <v>259</v>
      </c>
      <c r="I21" s="36">
        <f>H21/B21*100</f>
        <v>20.97165991902834</v>
      </c>
      <c r="J21" s="402">
        <v>958</v>
      </c>
      <c r="K21" s="36">
        <f>J21/B21*100</f>
        <v>77.57085020242916</v>
      </c>
      <c r="L21" s="402">
        <v>90</v>
      </c>
      <c r="M21" s="402">
        <v>307</v>
      </c>
      <c r="N21" s="402">
        <v>125</v>
      </c>
      <c r="O21" s="402">
        <v>437</v>
      </c>
    </row>
    <row r="22" spans="1:17" s="126" customFormat="1" ht="19.5" customHeight="1">
      <c r="A22" s="66" t="s">
        <v>170</v>
      </c>
      <c r="B22" s="402">
        <v>1250</v>
      </c>
      <c r="C22" s="253">
        <v>100</v>
      </c>
      <c r="D22" s="402">
        <v>19</v>
      </c>
      <c r="E22" s="253">
        <f>D22/B22*100</f>
        <v>1.52</v>
      </c>
      <c r="F22" s="402">
        <v>262</v>
      </c>
      <c r="G22" s="36">
        <f>F22/B22*100</f>
        <v>20.96</v>
      </c>
      <c r="H22" s="402">
        <v>260</v>
      </c>
      <c r="I22" s="36">
        <f>H22/B22*100</f>
        <v>20.8</v>
      </c>
      <c r="J22" s="402">
        <v>970</v>
      </c>
      <c r="K22" s="36">
        <f>J22/B22*100</f>
        <v>77.60000000000001</v>
      </c>
      <c r="L22" s="402">
        <v>95</v>
      </c>
      <c r="M22" s="402">
        <v>300</v>
      </c>
      <c r="N22" s="402">
        <v>132</v>
      </c>
      <c r="O22" s="402">
        <v>443</v>
      </c>
      <c r="P22" s="171"/>
      <c r="Q22" s="171"/>
    </row>
    <row r="23" spans="1:17" s="126" customFormat="1" ht="19.5" customHeight="1">
      <c r="A23" s="66" t="s">
        <v>171</v>
      </c>
      <c r="B23" s="402">
        <v>1242</v>
      </c>
      <c r="C23" s="253">
        <f>SUM(E23+G23+K23)</f>
        <v>100</v>
      </c>
      <c r="D23" s="402">
        <v>19</v>
      </c>
      <c r="E23" s="253">
        <f>D23/B23*100</f>
        <v>1.529790660225443</v>
      </c>
      <c r="F23" s="402">
        <v>264</v>
      </c>
      <c r="G23" s="36">
        <f>F23/B23*100</f>
        <v>21.256038647342994</v>
      </c>
      <c r="H23" s="402">
        <v>263</v>
      </c>
      <c r="I23" s="36">
        <f>H23/B23*100</f>
        <v>21.175523349436393</v>
      </c>
      <c r="J23" s="402">
        <v>959</v>
      </c>
      <c r="K23" s="36">
        <f>J23/B23*100</f>
        <v>77.21417069243157</v>
      </c>
      <c r="L23" s="402">
        <v>101</v>
      </c>
      <c r="M23" s="402">
        <v>285</v>
      </c>
      <c r="N23" s="402">
        <v>128</v>
      </c>
      <c r="O23" s="402">
        <v>444</v>
      </c>
      <c r="P23" s="171"/>
      <c r="Q23" s="171"/>
    </row>
    <row r="24" spans="1:17" s="126" customFormat="1" ht="19.5" customHeight="1">
      <c r="A24" s="66" t="s">
        <v>172</v>
      </c>
      <c r="B24" s="402">
        <v>1229</v>
      </c>
      <c r="C24" s="253">
        <v>100</v>
      </c>
      <c r="D24" s="402">
        <v>22</v>
      </c>
      <c r="E24" s="253">
        <f>D24/B24*100</f>
        <v>1.790073230268511</v>
      </c>
      <c r="F24" s="402">
        <v>264</v>
      </c>
      <c r="G24" s="36">
        <f>F24/B24*100</f>
        <v>21.480878763222133</v>
      </c>
      <c r="H24" s="402">
        <v>263</v>
      </c>
      <c r="I24" s="36">
        <f>H24/B24*100</f>
        <v>21.39951179820993</v>
      </c>
      <c r="J24" s="402">
        <v>942</v>
      </c>
      <c r="K24" s="36">
        <f>J24/B24*100</f>
        <v>76.64768104149715</v>
      </c>
      <c r="L24" s="402">
        <v>100</v>
      </c>
      <c r="M24" s="402">
        <v>281</v>
      </c>
      <c r="N24" s="402">
        <v>125</v>
      </c>
      <c r="O24" s="402">
        <v>436</v>
      </c>
      <c r="P24" s="171"/>
      <c r="Q24" s="171"/>
    </row>
    <row r="25" spans="1:22" s="126" customFormat="1" ht="11.25" customHeight="1">
      <c r="A25" s="66"/>
      <c r="B25" s="402"/>
      <c r="C25" s="253"/>
      <c r="D25" s="402"/>
      <c r="E25" s="253"/>
      <c r="F25" s="402"/>
      <c r="G25" s="36"/>
      <c r="H25" s="402"/>
      <c r="I25" s="36"/>
      <c r="J25" s="402"/>
      <c r="K25" s="36"/>
      <c r="L25" s="402"/>
      <c r="M25" s="402"/>
      <c r="N25" s="402"/>
      <c r="O25" s="402"/>
      <c r="P25" s="171"/>
      <c r="Q25" s="171"/>
      <c r="R25" s="171"/>
      <c r="S25" s="171"/>
      <c r="T25" s="171"/>
      <c r="U25" s="171"/>
      <c r="V25" s="171"/>
    </row>
    <row r="26" spans="1:22" s="171" customFormat="1" ht="19.5" customHeight="1">
      <c r="A26" s="728" t="s">
        <v>746</v>
      </c>
      <c r="B26" s="402">
        <v>1195</v>
      </c>
      <c r="C26" s="729">
        <v>100</v>
      </c>
      <c r="D26" s="402">
        <v>23</v>
      </c>
      <c r="E26" s="729">
        <v>1.9246861924686192</v>
      </c>
      <c r="F26" s="402">
        <v>251</v>
      </c>
      <c r="G26" s="36">
        <v>21.00418410041841</v>
      </c>
      <c r="H26" s="402">
        <v>251</v>
      </c>
      <c r="I26" s="36">
        <v>21.00418410041841</v>
      </c>
      <c r="J26" s="402">
        <v>922</v>
      </c>
      <c r="K26" s="36">
        <v>77.15481171548117</v>
      </c>
      <c r="L26" s="402">
        <v>99</v>
      </c>
      <c r="M26" s="402">
        <v>278</v>
      </c>
      <c r="N26" s="402">
        <v>124</v>
      </c>
      <c r="O26" s="402">
        <v>421</v>
      </c>
      <c r="P26" s="644"/>
      <c r="Q26" s="644"/>
      <c r="R26" s="644"/>
      <c r="S26" s="644"/>
      <c r="T26" s="644"/>
      <c r="U26" s="644"/>
      <c r="V26" s="644"/>
    </row>
    <row r="27" spans="1:22" s="126" customFormat="1" ht="19.5" customHeight="1">
      <c r="A27" s="730" t="s">
        <v>170</v>
      </c>
      <c r="B27" s="402">
        <v>1235</v>
      </c>
      <c r="C27" s="729">
        <v>100</v>
      </c>
      <c r="D27" s="402">
        <v>32</v>
      </c>
      <c r="E27" s="729">
        <v>2.591093117408907</v>
      </c>
      <c r="F27" s="402">
        <v>247</v>
      </c>
      <c r="G27" s="36">
        <v>20</v>
      </c>
      <c r="H27" s="402">
        <v>247</v>
      </c>
      <c r="I27" s="36">
        <v>20</v>
      </c>
      <c r="J27" s="402">
        <v>955</v>
      </c>
      <c r="K27" s="36">
        <v>77.32793522267207</v>
      </c>
      <c r="L27" s="402">
        <v>95</v>
      </c>
      <c r="M27" s="402">
        <v>285</v>
      </c>
      <c r="N27" s="402">
        <v>122</v>
      </c>
      <c r="O27" s="402">
        <v>453</v>
      </c>
      <c r="P27" s="644"/>
      <c r="Q27" s="644"/>
      <c r="R27" s="643"/>
      <c r="S27" s="643"/>
      <c r="T27" s="643"/>
      <c r="U27" s="643"/>
      <c r="V27" s="643"/>
    </row>
    <row r="28" spans="1:22" s="126" customFormat="1" ht="19.5" customHeight="1">
      <c r="A28" s="730" t="s">
        <v>171</v>
      </c>
      <c r="B28" s="402">
        <v>1238</v>
      </c>
      <c r="C28" s="729">
        <v>100</v>
      </c>
      <c r="D28" s="402">
        <v>35</v>
      </c>
      <c r="E28" s="729">
        <v>2.827140549273021</v>
      </c>
      <c r="F28" s="402">
        <v>254</v>
      </c>
      <c r="G28" s="36">
        <v>20.516962843295637</v>
      </c>
      <c r="H28" s="402">
        <v>254</v>
      </c>
      <c r="I28" s="36">
        <v>20.516962843295637</v>
      </c>
      <c r="J28" s="402">
        <v>950</v>
      </c>
      <c r="K28" s="36">
        <v>76.73667205169629</v>
      </c>
      <c r="L28" s="402">
        <v>96</v>
      </c>
      <c r="M28" s="402">
        <v>284</v>
      </c>
      <c r="N28" s="402">
        <v>119</v>
      </c>
      <c r="O28" s="402">
        <v>451</v>
      </c>
      <c r="P28" s="644"/>
      <c r="Q28" s="644"/>
      <c r="R28" s="643"/>
      <c r="S28" s="643"/>
      <c r="T28" s="643"/>
      <c r="U28" s="643"/>
      <c r="V28" s="643"/>
    </row>
    <row r="29" spans="1:22" s="171" customFormat="1" ht="19.5" customHeight="1">
      <c r="A29" s="730" t="s">
        <v>172</v>
      </c>
      <c r="B29" s="731">
        <v>1236</v>
      </c>
      <c r="C29" s="729">
        <v>100</v>
      </c>
      <c r="D29" s="731">
        <v>32</v>
      </c>
      <c r="E29" s="729">
        <v>2.5889967637540456</v>
      </c>
      <c r="F29" s="731">
        <v>262</v>
      </c>
      <c r="G29" s="36">
        <v>21.197411003236247</v>
      </c>
      <c r="H29" s="731">
        <v>262</v>
      </c>
      <c r="I29" s="36">
        <v>21.197411003236247</v>
      </c>
      <c r="J29" s="731">
        <v>943</v>
      </c>
      <c r="K29" s="36">
        <v>76.29449838187702</v>
      </c>
      <c r="L29" s="731">
        <v>99</v>
      </c>
      <c r="M29" s="731">
        <v>283</v>
      </c>
      <c r="N29" s="731">
        <v>111</v>
      </c>
      <c r="O29" s="731">
        <v>449</v>
      </c>
      <c r="P29" s="644"/>
      <c r="Q29" s="644"/>
      <c r="R29" s="644"/>
      <c r="S29" s="644"/>
      <c r="T29" s="644"/>
      <c r="U29" s="644"/>
      <c r="V29" s="644"/>
    </row>
    <row r="30" spans="1:16" s="171" customFormat="1" ht="8.25" customHeight="1">
      <c r="A30" s="732" t="s">
        <v>9</v>
      </c>
      <c r="B30" s="63"/>
      <c r="C30" s="36"/>
      <c r="D30" s="63"/>
      <c r="E30" s="253"/>
      <c r="F30" s="63"/>
      <c r="G30" s="36"/>
      <c r="H30" s="63"/>
      <c r="I30" s="36"/>
      <c r="J30" s="63"/>
      <c r="K30" s="36"/>
      <c r="L30" s="63"/>
      <c r="M30" s="56"/>
      <c r="N30" s="56"/>
      <c r="O30" s="63"/>
      <c r="P30" s="63"/>
    </row>
    <row r="31" spans="1:22" s="171" customFormat="1" ht="19.5" customHeight="1">
      <c r="A31" s="733" t="s">
        <v>762</v>
      </c>
      <c r="B31" s="734">
        <v>1204</v>
      </c>
      <c r="C31" s="735">
        <v>100</v>
      </c>
      <c r="D31" s="734">
        <v>28</v>
      </c>
      <c r="E31" s="735">
        <v>2.3</v>
      </c>
      <c r="F31" s="734">
        <v>255</v>
      </c>
      <c r="G31" s="736">
        <v>21.2</v>
      </c>
      <c r="H31" s="734">
        <v>254</v>
      </c>
      <c r="I31" s="736">
        <v>21.1</v>
      </c>
      <c r="J31" s="734">
        <v>921</v>
      </c>
      <c r="K31" s="736">
        <v>76.5</v>
      </c>
      <c r="L31" s="734">
        <v>96</v>
      </c>
      <c r="M31" s="734">
        <v>279</v>
      </c>
      <c r="N31" s="734">
        <v>107</v>
      </c>
      <c r="O31" s="734">
        <v>440</v>
      </c>
      <c r="P31" s="644"/>
      <c r="Q31" s="644"/>
      <c r="R31" s="644"/>
      <c r="S31" s="644"/>
      <c r="T31" s="644"/>
      <c r="U31" s="644"/>
      <c r="V31" s="644"/>
    </row>
    <row r="32" spans="1:22" s="171" customFormat="1" ht="19.5" customHeight="1">
      <c r="A32" s="737" t="s">
        <v>170</v>
      </c>
      <c r="B32" s="734">
        <v>1228</v>
      </c>
      <c r="C32" s="735">
        <v>100</v>
      </c>
      <c r="D32" s="734">
        <v>34</v>
      </c>
      <c r="E32" s="735">
        <v>2.8</v>
      </c>
      <c r="F32" s="734">
        <v>248</v>
      </c>
      <c r="G32" s="736">
        <v>20.2</v>
      </c>
      <c r="H32" s="734">
        <v>247</v>
      </c>
      <c r="I32" s="736">
        <v>20.1</v>
      </c>
      <c r="J32" s="734">
        <v>946</v>
      </c>
      <c r="K32" s="736">
        <v>77</v>
      </c>
      <c r="L32" s="734">
        <v>100</v>
      </c>
      <c r="M32" s="734">
        <v>271</v>
      </c>
      <c r="N32" s="734">
        <v>112</v>
      </c>
      <c r="O32" s="734">
        <v>463</v>
      </c>
      <c r="P32" s="644"/>
      <c r="Q32" s="644"/>
      <c r="R32" s="644"/>
      <c r="S32" s="644"/>
      <c r="T32" s="644"/>
      <c r="U32" s="644"/>
      <c r="V32" s="644"/>
    </row>
    <row r="33" spans="1:22" s="126" customFormat="1" ht="19.5" customHeight="1">
      <c r="A33" s="737" t="s">
        <v>171</v>
      </c>
      <c r="B33" s="734">
        <v>1227</v>
      </c>
      <c r="C33" s="735">
        <v>100</v>
      </c>
      <c r="D33" s="734">
        <v>35</v>
      </c>
      <c r="E33" s="735">
        <v>2.9</v>
      </c>
      <c r="F33" s="734">
        <v>246</v>
      </c>
      <c r="G33" s="736">
        <v>20</v>
      </c>
      <c r="H33" s="734">
        <v>245</v>
      </c>
      <c r="I33" s="736">
        <v>20</v>
      </c>
      <c r="J33" s="734">
        <v>946</v>
      </c>
      <c r="K33" s="736">
        <v>77.1</v>
      </c>
      <c r="L33" s="734">
        <v>100</v>
      </c>
      <c r="M33" s="734">
        <v>265</v>
      </c>
      <c r="N33" s="734">
        <v>116</v>
      </c>
      <c r="O33" s="734">
        <v>465</v>
      </c>
      <c r="P33" s="644"/>
      <c r="Q33" s="644"/>
      <c r="R33" s="643"/>
      <c r="S33" s="643"/>
      <c r="T33" s="643"/>
      <c r="U33" s="643"/>
      <c r="V33" s="643"/>
    </row>
    <row r="34" spans="1:22" s="126" customFormat="1" ht="19.5" customHeight="1">
      <c r="A34" s="738" t="s">
        <v>172</v>
      </c>
      <c r="B34" s="739">
        <v>1218</v>
      </c>
      <c r="C34" s="740">
        <v>100</v>
      </c>
      <c r="D34" s="739">
        <v>35</v>
      </c>
      <c r="E34" s="740">
        <v>2.9</v>
      </c>
      <c r="F34" s="739">
        <v>252</v>
      </c>
      <c r="G34" s="741">
        <v>20.7</v>
      </c>
      <c r="H34" s="739">
        <v>251</v>
      </c>
      <c r="I34" s="741">
        <v>20.6</v>
      </c>
      <c r="J34" s="739">
        <v>932</v>
      </c>
      <c r="K34" s="741">
        <v>76.5</v>
      </c>
      <c r="L34" s="739">
        <v>101</v>
      </c>
      <c r="M34" s="739">
        <v>265</v>
      </c>
      <c r="N34" s="739">
        <v>112</v>
      </c>
      <c r="O34" s="739">
        <v>454</v>
      </c>
      <c r="P34" s="644"/>
      <c r="Q34" s="644"/>
      <c r="R34" s="643"/>
      <c r="S34" s="643"/>
      <c r="T34" s="643"/>
      <c r="U34" s="643"/>
      <c r="V34" s="643"/>
    </row>
    <row r="35" spans="1:17" s="126" customFormat="1" ht="21.75" customHeight="1">
      <c r="A35" s="70" t="s">
        <v>607</v>
      </c>
      <c r="B35" s="146"/>
      <c r="C35" s="645"/>
      <c r="D35" s="146"/>
      <c r="E35" s="645"/>
      <c r="F35" s="146"/>
      <c r="G35" s="645"/>
      <c r="H35" s="146"/>
      <c r="I35" s="645"/>
      <c r="J35" s="146"/>
      <c r="K35" s="645"/>
      <c r="L35" s="146"/>
      <c r="M35" s="646"/>
      <c r="N35" s="646"/>
      <c r="O35" s="646"/>
      <c r="P35" s="56"/>
      <c r="Q35" s="63"/>
    </row>
    <row r="36" spans="1:17" s="126" customFormat="1" ht="19.5" customHeight="1">
      <c r="A36" s="171" t="s">
        <v>608</v>
      </c>
      <c r="B36" s="63"/>
      <c r="C36" s="146"/>
      <c r="D36" s="146"/>
      <c r="E36" s="146"/>
      <c r="F36" s="146"/>
      <c r="J36" s="146"/>
      <c r="K36" s="645"/>
      <c r="L36" s="146"/>
      <c r="M36" s="646"/>
      <c r="N36" s="646"/>
      <c r="O36" s="646"/>
      <c r="P36" s="56"/>
      <c r="Q36" s="63"/>
    </row>
    <row r="37" spans="1:17" s="126" customFormat="1" ht="21" customHeight="1">
      <c r="A37" s="171" t="s">
        <v>609</v>
      </c>
      <c r="B37" s="63"/>
      <c r="C37" s="146"/>
      <c r="D37" s="146"/>
      <c r="E37" s="146"/>
      <c r="F37" s="146"/>
      <c r="J37" s="146"/>
      <c r="K37" s="645"/>
      <c r="L37" s="146"/>
      <c r="M37" s="646"/>
      <c r="N37" s="646"/>
      <c r="O37" s="646"/>
      <c r="P37" s="56"/>
      <c r="Q37" s="146"/>
    </row>
    <row r="38" spans="1:17" s="126" customFormat="1" ht="15.75" customHeight="1">
      <c r="A38" s="70"/>
      <c r="B38" s="646"/>
      <c r="C38" s="118"/>
      <c r="D38" s="146"/>
      <c r="E38" s="70" t="s">
        <v>9</v>
      </c>
      <c r="F38" s="146"/>
      <c r="G38" s="70" t="s">
        <v>9</v>
      </c>
      <c r="H38" s="146"/>
      <c r="I38" s="645"/>
      <c r="J38" s="146"/>
      <c r="K38" s="645"/>
      <c r="L38" s="146"/>
      <c r="M38" s="646"/>
      <c r="N38" s="646"/>
      <c r="O38" s="646"/>
      <c r="P38" s="56"/>
      <c r="Q38" s="63"/>
    </row>
    <row r="39" spans="1:17" s="162" customFormat="1" ht="13.5">
      <c r="A39" s="245"/>
      <c r="B39" s="228"/>
      <c r="C39" s="57"/>
      <c r="D39" s="228"/>
      <c r="E39" s="57"/>
      <c r="F39" s="228"/>
      <c r="G39" s="57"/>
      <c r="H39" s="228"/>
      <c r="I39" s="57"/>
      <c r="J39" s="228"/>
      <c r="K39" s="57"/>
      <c r="L39" s="228"/>
      <c r="M39" s="34"/>
      <c r="N39" s="34"/>
      <c r="O39" s="34"/>
      <c r="P39" s="88"/>
      <c r="Q39" s="228"/>
    </row>
    <row r="40" spans="2:17" s="162" customFormat="1" ht="13.5">
      <c r="B40" s="228"/>
      <c r="D40" s="228"/>
      <c r="F40" s="228"/>
      <c r="H40" s="228"/>
      <c r="J40" s="228"/>
      <c r="L40" s="228"/>
      <c r="M40" s="228"/>
      <c r="N40" s="228"/>
      <c r="O40" s="228"/>
      <c r="P40" s="272"/>
      <c r="Q40" s="228"/>
    </row>
    <row r="41" spans="2:17" s="162" customFormat="1" ht="13.5">
      <c r="B41" s="228"/>
      <c r="D41" s="228"/>
      <c r="F41" s="228"/>
      <c r="H41" s="228"/>
      <c r="J41" s="228"/>
      <c r="L41" s="228"/>
      <c r="M41" s="228"/>
      <c r="N41" s="228"/>
      <c r="O41" s="228"/>
      <c r="P41" s="272"/>
      <c r="Q41" s="228"/>
    </row>
  </sheetData>
  <sheetProtection/>
  <mergeCells count="13">
    <mergeCell ref="A5:A7"/>
    <mergeCell ref="B5:C5"/>
    <mergeCell ref="D5:E5"/>
    <mergeCell ref="L6:L7"/>
    <mergeCell ref="M6:M7"/>
    <mergeCell ref="N6:N7"/>
    <mergeCell ref="O6:O7"/>
    <mergeCell ref="F5:I5"/>
    <mergeCell ref="B6:B7"/>
    <mergeCell ref="D6:D7"/>
    <mergeCell ref="F6:F7"/>
    <mergeCell ref="H6:H7"/>
    <mergeCell ref="J6:J7"/>
  </mergeCells>
  <printOptions/>
  <pageMargins left="0.1968503937007874" right="0.1968503937007874" top="0.7086614173228347" bottom="0.6692913385826772"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W224"/>
  <sheetViews>
    <sheetView zoomScalePageLayoutView="0" workbookViewId="0" topLeftCell="O1">
      <selection activeCell="W70" sqref="W70"/>
    </sheetView>
  </sheetViews>
  <sheetFormatPr defaultColWidth="8.88671875" defaultRowHeight="13.5"/>
  <cols>
    <col min="1" max="1" width="11.88671875" style="9" customWidth="1"/>
    <col min="2" max="2" width="11.77734375" style="9" customWidth="1"/>
    <col min="3" max="3" width="8.99609375" style="9" bestFit="1" customWidth="1"/>
    <col min="4" max="4" width="11.77734375" style="9" customWidth="1"/>
    <col min="5" max="5" width="8.99609375" style="9" bestFit="1" customWidth="1"/>
    <col min="6" max="6" width="11.77734375" style="9" customWidth="1"/>
    <col min="7" max="7" width="8.99609375" style="9" bestFit="1" customWidth="1"/>
    <col min="8" max="8" width="11.77734375" style="9" customWidth="1"/>
    <col min="9" max="9" width="8.99609375" style="9" bestFit="1" customWidth="1"/>
    <col min="10" max="10" width="11.77734375" style="9" customWidth="1"/>
    <col min="11" max="11" width="8.21484375" style="9" customWidth="1"/>
    <col min="12" max="12" width="12.21484375" style="9" customWidth="1"/>
    <col min="13" max="13" width="10.77734375" style="16" customWidth="1"/>
    <col min="14" max="14" width="12.88671875" style="162" bestFit="1" customWidth="1"/>
    <col min="15" max="15" width="9.5546875" style="341" bestFit="1" customWidth="1"/>
    <col min="16" max="23" width="10.99609375" style="9" customWidth="1"/>
    <col min="24" max="16384" width="8.88671875" style="9" customWidth="1"/>
  </cols>
  <sheetData>
    <row r="2" spans="1:15" s="4" customFormat="1" ht="18.75">
      <c r="A2" s="11" t="s">
        <v>440</v>
      </c>
      <c r="B2" s="11"/>
      <c r="C2" s="11"/>
      <c r="D2" s="11"/>
      <c r="E2" s="11"/>
      <c r="H2" s="5"/>
      <c r="I2" s="5"/>
      <c r="J2" s="5"/>
      <c r="M2" s="12"/>
      <c r="N2" s="161"/>
      <c r="O2" s="167"/>
    </row>
    <row r="3" spans="1:15" s="4" customFormat="1" ht="15" customHeight="1">
      <c r="A3" s="5"/>
      <c r="B3" s="5"/>
      <c r="H3" s="5"/>
      <c r="I3" s="5"/>
      <c r="J3" s="5"/>
      <c r="M3" s="12"/>
      <c r="N3" s="161"/>
      <c r="O3" s="167"/>
    </row>
    <row r="4" spans="1:15" ht="15" customHeight="1">
      <c r="A4" s="70" t="s">
        <v>551</v>
      </c>
      <c r="B4" s="159"/>
      <c r="C4" s="159"/>
      <c r="D4" s="159"/>
      <c r="E4" s="159"/>
      <c r="F4" s="159"/>
      <c r="G4" s="159"/>
      <c r="H4" s="159"/>
      <c r="I4" s="159"/>
      <c r="J4" s="159"/>
      <c r="K4" s="161"/>
      <c r="L4" s="161"/>
      <c r="M4" s="167"/>
      <c r="N4" s="161"/>
      <c r="O4" s="167"/>
    </row>
    <row r="5" spans="1:23" ht="15" customHeight="1">
      <c r="A5" s="1025" t="s">
        <v>261</v>
      </c>
      <c r="B5" s="1015">
        <v>2009</v>
      </c>
      <c r="C5" s="1015"/>
      <c r="D5" s="1014">
        <v>2010</v>
      </c>
      <c r="E5" s="1022"/>
      <c r="F5" s="1015">
        <v>2011</v>
      </c>
      <c r="G5" s="1015"/>
      <c r="H5" s="1014">
        <v>2012</v>
      </c>
      <c r="I5" s="1036"/>
      <c r="J5" s="1014">
        <v>2013</v>
      </c>
      <c r="K5" s="1036"/>
      <c r="L5" s="1014">
        <v>2014</v>
      </c>
      <c r="M5" s="1036"/>
      <c r="N5" s="1014">
        <v>2015</v>
      </c>
      <c r="O5" s="1036"/>
      <c r="P5" s="1015">
        <v>2016</v>
      </c>
      <c r="Q5" s="1015"/>
      <c r="R5" s="1014">
        <v>2017</v>
      </c>
      <c r="S5" s="1036"/>
      <c r="T5" s="1014">
        <v>2018</v>
      </c>
      <c r="U5" s="1036"/>
      <c r="V5" s="1037">
        <v>2019</v>
      </c>
      <c r="W5" s="1038"/>
    </row>
    <row r="6" spans="1:23" ht="15" customHeight="1">
      <c r="A6" s="1025"/>
      <c r="B6" s="65" t="s">
        <v>375</v>
      </c>
      <c r="C6" s="65" t="s">
        <v>376</v>
      </c>
      <c r="D6" s="65" t="s">
        <v>377</v>
      </c>
      <c r="E6" s="65" t="s">
        <v>378</v>
      </c>
      <c r="F6" s="65" t="s">
        <v>377</v>
      </c>
      <c r="G6" s="65" t="s">
        <v>378</v>
      </c>
      <c r="H6" s="65" t="s">
        <v>377</v>
      </c>
      <c r="I6" s="65" t="s">
        <v>378</v>
      </c>
      <c r="J6" s="65" t="s">
        <v>377</v>
      </c>
      <c r="K6" s="71" t="s">
        <v>378</v>
      </c>
      <c r="L6" s="65" t="s">
        <v>377</v>
      </c>
      <c r="M6" s="168" t="s">
        <v>378</v>
      </c>
      <c r="N6" s="65" t="s">
        <v>438</v>
      </c>
      <c r="O6" s="168" t="s">
        <v>439</v>
      </c>
      <c r="P6" s="65" t="s">
        <v>465</v>
      </c>
      <c r="Q6" s="71" t="s">
        <v>466</v>
      </c>
      <c r="R6" s="65" t="s">
        <v>465</v>
      </c>
      <c r="S6" s="168" t="s">
        <v>466</v>
      </c>
      <c r="T6" s="65" t="s">
        <v>377</v>
      </c>
      <c r="U6" s="168" t="s">
        <v>193</v>
      </c>
      <c r="V6" s="768" t="s">
        <v>377</v>
      </c>
      <c r="W6" s="769" t="s">
        <v>193</v>
      </c>
    </row>
    <row r="7" spans="1:23" ht="15" customHeight="1">
      <c r="A7" s="371" t="s">
        <v>143</v>
      </c>
      <c r="B7" s="372">
        <v>2489781</v>
      </c>
      <c r="C7" s="373">
        <v>100.00000000000001</v>
      </c>
      <c r="D7" s="372">
        <v>2511676</v>
      </c>
      <c r="E7" s="374">
        <v>99.99999999999999</v>
      </c>
      <c r="F7" s="372">
        <v>2507271</v>
      </c>
      <c r="G7" s="373">
        <v>99.99999999999999</v>
      </c>
      <c r="H7" s="372">
        <v>2505644</v>
      </c>
      <c r="I7" s="373">
        <v>100.00000000000003</v>
      </c>
      <c r="J7" s="372">
        <v>2501588</v>
      </c>
      <c r="K7" s="373">
        <v>100</v>
      </c>
      <c r="L7" s="375">
        <v>2493264</v>
      </c>
      <c r="M7" s="376">
        <v>100</v>
      </c>
      <c r="N7" s="375">
        <f>SUM(N9:N26)</f>
        <v>2487829</v>
      </c>
      <c r="O7" s="376">
        <f>SUM(O9:O26)</f>
        <v>100</v>
      </c>
      <c r="P7" s="169">
        <v>2484557</v>
      </c>
      <c r="Q7" s="382">
        <v>100</v>
      </c>
      <c r="R7" s="146">
        <f>SUM(R9:R26)</f>
        <v>2475231</v>
      </c>
      <c r="S7" s="170">
        <f>SUM(S9:S26)</f>
        <v>99.99999999999999</v>
      </c>
      <c r="T7" s="494">
        <v>2461769</v>
      </c>
      <c r="U7" s="495">
        <v>100</v>
      </c>
      <c r="V7" s="770">
        <v>2438031</v>
      </c>
      <c r="W7" s="771">
        <v>100</v>
      </c>
    </row>
    <row r="8" spans="1:23" ht="15" customHeight="1">
      <c r="A8" s="67"/>
      <c r="B8" s="60"/>
      <c r="C8" s="7"/>
      <c r="D8" s="60"/>
      <c r="E8" s="7"/>
      <c r="F8" s="60"/>
      <c r="G8" s="7"/>
      <c r="H8" s="60"/>
      <c r="I8" s="7"/>
      <c r="J8" s="60"/>
      <c r="K8" s="171"/>
      <c r="L8" s="146"/>
      <c r="M8" s="170"/>
      <c r="N8" s="146"/>
      <c r="O8" s="170"/>
      <c r="P8" s="60"/>
      <c r="Q8" s="171"/>
      <c r="R8" s="146"/>
      <c r="S8" s="170"/>
      <c r="T8" s="494"/>
      <c r="U8" s="495"/>
      <c r="V8" s="494"/>
      <c r="W8" s="495"/>
    </row>
    <row r="9" spans="1:23" ht="15" customHeight="1">
      <c r="A9" s="66" t="s">
        <v>379</v>
      </c>
      <c r="B9" s="60">
        <v>102104</v>
      </c>
      <c r="C9" s="7">
        <v>4.100922932579211</v>
      </c>
      <c r="D9" s="60">
        <v>102583</v>
      </c>
      <c r="E9" s="7">
        <v>4.084244942420917</v>
      </c>
      <c r="F9" s="60">
        <v>103704</v>
      </c>
      <c r="G9" s="7">
        <v>4.136130478117443</v>
      </c>
      <c r="H9" s="60">
        <v>103360</v>
      </c>
      <c r="I9" s="7">
        <v>4.125087203130214</v>
      </c>
      <c r="J9" s="60">
        <v>102513</v>
      </c>
      <c r="K9" s="7">
        <v>4.097917003119619</v>
      </c>
      <c r="L9" s="146">
        <v>102401</v>
      </c>
      <c r="M9" s="170">
        <v>4.10710618691001</v>
      </c>
      <c r="N9" s="146">
        <f aca="true" t="shared" si="0" ref="N9:N26">N30+N51</f>
        <v>101327</v>
      </c>
      <c r="O9" s="170">
        <f aca="true" t="shared" si="1" ref="O9:O26">N9/$N$7*100</f>
        <v>4.072908547974961</v>
      </c>
      <c r="P9" s="60">
        <v>99198</v>
      </c>
      <c r="Q9" s="7">
        <v>3.9925829836063333</v>
      </c>
      <c r="R9" s="146">
        <f aca="true" t="shared" si="2" ref="R9:R26">R30+R51</f>
        <v>93774</v>
      </c>
      <c r="S9" s="170">
        <f>R9/$R$7*100</f>
        <v>3.788494891991899</v>
      </c>
      <c r="T9" s="494">
        <v>89103</v>
      </c>
      <c r="U9" s="495">
        <v>3.619470388976383</v>
      </c>
      <c r="V9" s="770">
        <v>82807</v>
      </c>
      <c r="W9" s="771">
        <v>3.4</v>
      </c>
    </row>
    <row r="10" spans="1:23" ht="15" customHeight="1">
      <c r="A10" s="66" t="s">
        <v>380</v>
      </c>
      <c r="B10" s="60">
        <v>131086</v>
      </c>
      <c r="C10" s="7">
        <v>5.264961054807632</v>
      </c>
      <c r="D10" s="60">
        <v>119844</v>
      </c>
      <c r="E10" s="7">
        <v>4.771475301750703</v>
      </c>
      <c r="F10" s="60">
        <v>112610</v>
      </c>
      <c r="G10" s="7">
        <v>4.491337394322352</v>
      </c>
      <c r="H10" s="60">
        <v>111483</v>
      </c>
      <c r="I10" s="7">
        <v>4.449275316046494</v>
      </c>
      <c r="J10" s="60">
        <v>108592</v>
      </c>
      <c r="K10" s="7">
        <v>4.340922645935302</v>
      </c>
      <c r="L10" s="146">
        <v>106123</v>
      </c>
      <c r="M10" s="170">
        <v>4.256388412939825</v>
      </c>
      <c r="N10" s="146">
        <f t="shared" si="0"/>
        <v>106788</v>
      </c>
      <c r="O10" s="170">
        <f t="shared" si="1"/>
        <v>4.292417203915543</v>
      </c>
      <c r="P10" s="60">
        <v>107838</v>
      </c>
      <c r="Q10" s="7">
        <v>4.340331093229095</v>
      </c>
      <c r="R10" s="146">
        <f t="shared" si="2"/>
        <v>107269</v>
      </c>
      <c r="S10" s="170">
        <f aca="true" t="shared" si="3" ref="S10:S26">R10/$R$7*100</f>
        <v>4.333696531758046</v>
      </c>
      <c r="T10" s="494">
        <v>105850</v>
      </c>
      <c r="U10" s="495">
        <v>4.29975355120647</v>
      </c>
      <c r="V10" s="770">
        <v>105505</v>
      </c>
      <c r="W10" s="771">
        <v>4.33</v>
      </c>
    </row>
    <row r="11" spans="1:23" ht="15" customHeight="1">
      <c r="A11" s="66" t="s">
        <v>144</v>
      </c>
      <c r="B11" s="60">
        <v>175550</v>
      </c>
      <c r="C11" s="7">
        <v>7.05082093565659</v>
      </c>
      <c r="D11" s="60">
        <v>170085</v>
      </c>
      <c r="E11" s="7">
        <v>6.771773110863025</v>
      </c>
      <c r="F11" s="60">
        <v>161836</v>
      </c>
      <c r="G11" s="7">
        <v>6.454667245782367</v>
      </c>
      <c r="H11" s="60">
        <v>150583</v>
      </c>
      <c r="I11" s="7">
        <v>6.009752383020094</v>
      </c>
      <c r="J11" s="60">
        <v>142330</v>
      </c>
      <c r="K11" s="7">
        <v>5.689585974988687</v>
      </c>
      <c r="L11" s="146">
        <v>133135</v>
      </c>
      <c r="M11" s="170">
        <v>5.339787523503327</v>
      </c>
      <c r="N11" s="146">
        <f t="shared" si="0"/>
        <v>121338</v>
      </c>
      <c r="O11" s="170">
        <f t="shared" si="1"/>
        <v>4.877264474367008</v>
      </c>
      <c r="P11" s="60">
        <v>114049</v>
      </c>
      <c r="Q11" s="7">
        <v>4.590315295644254</v>
      </c>
      <c r="R11" s="146">
        <f t="shared" si="2"/>
        <v>112974</v>
      </c>
      <c r="S11" s="170">
        <f t="shared" si="3"/>
        <v>4.564180070466151</v>
      </c>
      <c r="T11" s="494">
        <v>109363</v>
      </c>
      <c r="U11" s="495">
        <v>4.442455811247928</v>
      </c>
      <c r="V11" s="770">
        <v>106587</v>
      </c>
      <c r="W11" s="771">
        <v>4.37</v>
      </c>
    </row>
    <row r="12" spans="1:23" ht="15" customHeight="1">
      <c r="A12" s="66" t="s">
        <v>145</v>
      </c>
      <c r="B12" s="60">
        <v>188086</v>
      </c>
      <c r="C12" s="7">
        <v>7.554319034485363</v>
      </c>
      <c r="D12" s="60">
        <v>191416</v>
      </c>
      <c r="E12" s="7">
        <v>7.621046663662033</v>
      </c>
      <c r="F12" s="60">
        <v>189316</v>
      </c>
      <c r="G12" s="7">
        <v>7.550679603441352</v>
      </c>
      <c r="H12" s="60">
        <v>185785</v>
      </c>
      <c r="I12" s="7">
        <v>7.414660662089267</v>
      </c>
      <c r="J12" s="60">
        <v>180415</v>
      </c>
      <c r="K12" s="7">
        <v>7.212018925578473</v>
      </c>
      <c r="L12" s="146">
        <v>173961</v>
      </c>
      <c r="M12" s="170">
        <v>6.97723947403885</v>
      </c>
      <c r="N12" s="146">
        <f t="shared" si="0"/>
        <v>168252</v>
      </c>
      <c r="O12" s="170">
        <f t="shared" si="1"/>
        <v>6.76300501360825</v>
      </c>
      <c r="P12" s="60">
        <v>160078</v>
      </c>
      <c r="Q12" s="7">
        <v>6.442919200485238</v>
      </c>
      <c r="R12" s="146">
        <f t="shared" si="2"/>
        <v>148782</v>
      </c>
      <c r="S12" s="170">
        <f t="shared" si="3"/>
        <v>6.010832928320629</v>
      </c>
      <c r="T12" s="494">
        <v>140309</v>
      </c>
      <c r="U12" s="495">
        <v>5.699519329392807</v>
      </c>
      <c r="V12" s="770">
        <v>130611</v>
      </c>
      <c r="W12" s="771">
        <v>5.36</v>
      </c>
    </row>
    <row r="13" spans="1:23" ht="15" customHeight="1">
      <c r="A13" s="66" t="s">
        <v>146</v>
      </c>
      <c r="B13" s="60">
        <v>164778</v>
      </c>
      <c r="C13" s="7">
        <v>6.618172441672581</v>
      </c>
      <c r="D13" s="60">
        <v>164476</v>
      </c>
      <c r="E13" s="7">
        <v>6.548456090674115</v>
      </c>
      <c r="F13" s="60">
        <v>167696</v>
      </c>
      <c r="G13" s="7">
        <v>6.688387493812995</v>
      </c>
      <c r="H13" s="60">
        <v>172734</v>
      </c>
      <c r="I13" s="7">
        <v>6.893796564875138</v>
      </c>
      <c r="J13" s="60">
        <v>176322</v>
      </c>
      <c r="K13" s="7">
        <v>7.048402854506818</v>
      </c>
      <c r="L13" s="146">
        <v>178621</v>
      </c>
      <c r="M13" s="170">
        <v>7.164143067079941</v>
      </c>
      <c r="N13" s="146">
        <f t="shared" si="0"/>
        <v>181783</v>
      </c>
      <c r="O13" s="170">
        <f t="shared" si="1"/>
        <v>7.306892877283769</v>
      </c>
      <c r="P13" s="60">
        <v>180631</v>
      </c>
      <c r="Q13" s="7">
        <v>7.270149165424661</v>
      </c>
      <c r="R13" s="146">
        <f t="shared" si="2"/>
        <v>177257</v>
      </c>
      <c r="S13" s="170">
        <f t="shared" si="3"/>
        <v>7.161230608375542</v>
      </c>
      <c r="T13" s="494">
        <v>171726</v>
      </c>
      <c r="U13" s="495">
        <v>6.975715430651698</v>
      </c>
      <c r="V13" s="770">
        <v>164143</v>
      </c>
      <c r="W13" s="771">
        <v>6.73</v>
      </c>
    </row>
    <row r="14" spans="1:23" ht="15" customHeight="1">
      <c r="A14" s="66" t="s">
        <v>147</v>
      </c>
      <c r="B14" s="60">
        <v>186810</v>
      </c>
      <c r="C14" s="7">
        <v>7.503069547080647</v>
      </c>
      <c r="D14" s="60">
        <v>176880</v>
      </c>
      <c r="E14" s="7">
        <v>7.042309597256971</v>
      </c>
      <c r="F14" s="60">
        <v>164681</v>
      </c>
      <c r="G14" s="7">
        <v>6.568137229681195</v>
      </c>
      <c r="H14" s="60">
        <v>153239</v>
      </c>
      <c r="I14" s="7">
        <v>6.115753075855947</v>
      </c>
      <c r="J14" s="60">
        <v>146225</v>
      </c>
      <c r="K14" s="7">
        <v>5.845287073650817</v>
      </c>
      <c r="L14" s="146">
        <v>145315</v>
      </c>
      <c r="M14" s="170">
        <v>5.8283037817094385</v>
      </c>
      <c r="N14" s="146">
        <f t="shared" si="0"/>
        <v>144972</v>
      </c>
      <c r="O14" s="170">
        <f t="shared" si="1"/>
        <v>5.827249380885905</v>
      </c>
      <c r="P14" s="60">
        <v>149296</v>
      </c>
      <c r="Q14" s="7">
        <v>6.0089585386851665</v>
      </c>
      <c r="R14" s="146">
        <f t="shared" si="2"/>
        <v>154955</v>
      </c>
      <c r="S14" s="170">
        <f t="shared" si="3"/>
        <v>6.260223793254044</v>
      </c>
      <c r="T14" s="494">
        <v>159119</v>
      </c>
      <c r="U14" s="495">
        <v>6.463604018086182</v>
      </c>
      <c r="V14" s="770">
        <v>159498</v>
      </c>
      <c r="W14" s="771">
        <v>6.54</v>
      </c>
    </row>
    <row r="15" spans="1:23" ht="15" customHeight="1">
      <c r="A15" s="66" t="s">
        <v>148</v>
      </c>
      <c r="B15" s="60">
        <v>181047</v>
      </c>
      <c r="C15" s="7">
        <v>7.271603406082703</v>
      </c>
      <c r="D15" s="60">
        <v>182018</v>
      </c>
      <c r="E15" s="7">
        <v>7.246874198742194</v>
      </c>
      <c r="F15" s="60">
        <v>183726</v>
      </c>
      <c r="G15" s="7">
        <v>7.327728035780735</v>
      </c>
      <c r="H15" s="60">
        <v>183874</v>
      </c>
      <c r="I15" s="7">
        <v>7.338392844314676</v>
      </c>
      <c r="J15" s="60">
        <v>183825</v>
      </c>
      <c r="K15" s="7">
        <v>7.348332339298078</v>
      </c>
      <c r="L15" s="146">
        <v>173067</v>
      </c>
      <c r="M15" s="170">
        <v>6.941382861983328</v>
      </c>
      <c r="N15" s="146">
        <f t="shared" si="0"/>
        <v>163062</v>
      </c>
      <c r="O15" s="170">
        <f t="shared" si="1"/>
        <v>6.554389389302882</v>
      </c>
      <c r="P15" s="60">
        <v>152640</v>
      </c>
      <c r="Q15" s="7">
        <v>6.143549936668791</v>
      </c>
      <c r="R15" s="146">
        <f t="shared" si="2"/>
        <v>142938</v>
      </c>
      <c r="S15" s="170">
        <f t="shared" si="3"/>
        <v>5.774733752122529</v>
      </c>
      <c r="T15" s="494">
        <v>137036</v>
      </c>
      <c r="U15" s="495">
        <v>5.566566156288425</v>
      </c>
      <c r="V15" s="770">
        <v>135805</v>
      </c>
      <c r="W15" s="771">
        <v>5.57</v>
      </c>
    </row>
    <row r="16" spans="1:23" ht="15" customHeight="1">
      <c r="A16" s="66" t="s">
        <v>149</v>
      </c>
      <c r="B16" s="60">
        <v>218336</v>
      </c>
      <c r="C16" s="7">
        <v>8.769285330717842</v>
      </c>
      <c r="D16" s="60">
        <v>213462</v>
      </c>
      <c r="E16" s="7">
        <v>8.49878726396239</v>
      </c>
      <c r="F16" s="60">
        <v>202908</v>
      </c>
      <c r="G16" s="7">
        <v>8.092782950068022</v>
      </c>
      <c r="H16" s="60">
        <v>194420</v>
      </c>
      <c r="I16" s="7">
        <v>7.759282643504026</v>
      </c>
      <c r="J16" s="60">
        <v>183694</v>
      </c>
      <c r="K16" s="7">
        <v>7.343095665633189</v>
      </c>
      <c r="L16" s="146">
        <v>180170</v>
      </c>
      <c r="M16" s="170">
        <v>7.226270463135872</v>
      </c>
      <c r="N16" s="146">
        <f t="shared" si="0"/>
        <v>179571</v>
      </c>
      <c r="O16" s="170">
        <f t="shared" si="1"/>
        <v>7.217980013899669</v>
      </c>
      <c r="P16" s="60">
        <v>181128</v>
      </c>
      <c r="Q16" s="7">
        <v>7.29015273145273</v>
      </c>
      <c r="R16" s="146">
        <f t="shared" si="2"/>
        <v>181077</v>
      </c>
      <c r="S16" s="170">
        <f t="shared" si="3"/>
        <v>7.315559638676147</v>
      </c>
      <c r="T16" s="494">
        <v>180942</v>
      </c>
      <c r="U16" s="495">
        <v>7.350080369035437</v>
      </c>
      <c r="V16" s="770">
        <v>170181</v>
      </c>
      <c r="W16" s="771">
        <v>6.98</v>
      </c>
    </row>
    <row r="17" spans="1:23" ht="15" customHeight="1">
      <c r="A17" s="66" t="s">
        <v>150</v>
      </c>
      <c r="B17" s="60">
        <v>227181</v>
      </c>
      <c r="C17" s="7">
        <v>9.124537459318711</v>
      </c>
      <c r="D17" s="60">
        <v>231100</v>
      </c>
      <c r="E17" s="7">
        <v>9.201027521065615</v>
      </c>
      <c r="F17" s="60">
        <v>234322</v>
      </c>
      <c r="G17" s="7">
        <v>9.345698969118217</v>
      </c>
      <c r="H17" s="60">
        <v>232063</v>
      </c>
      <c r="I17" s="7">
        <v>9.261610987035668</v>
      </c>
      <c r="J17" s="60">
        <v>226719</v>
      </c>
      <c r="K17" s="7">
        <v>9.063003180379821</v>
      </c>
      <c r="L17" s="146">
        <v>220367</v>
      </c>
      <c r="M17" s="170">
        <v>8.838494439417568</v>
      </c>
      <c r="N17" s="146">
        <f t="shared" si="0"/>
        <v>212572</v>
      </c>
      <c r="O17" s="170">
        <f t="shared" si="1"/>
        <v>8.5444779363855</v>
      </c>
      <c r="P17" s="60">
        <v>202133</v>
      </c>
      <c r="Q17" s="7">
        <v>8.135575074349271</v>
      </c>
      <c r="R17" s="146">
        <f t="shared" si="2"/>
        <v>193535</v>
      </c>
      <c r="S17" s="170">
        <f t="shared" si="3"/>
        <v>7.818866198750743</v>
      </c>
      <c r="T17" s="494">
        <v>182292</v>
      </c>
      <c r="U17" s="495">
        <v>7.404918983056493</v>
      </c>
      <c r="V17" s="770">
        <v>178142</v>
      </c>
      <c r="W17" s="771">
        <v>7.31</v>
      </c>
    </row>
    <row r="18" spans="1:23" ht="15" customHeight="1">
      <c r="A18" s="66" t="s">
        <v>151</v>
      </c>
      <c r="B18" s="60">
        <v>227797</v>
      </c>
      <c r="C18" s="7">
        <v>9.149278591169264</v>
      </c>
      <c r="D18" s="60">
        <v>228549</v>
      </c>
      <c r="E18" s="7">
        <v>9.099461873267094</v>
      </c>
      <c r="F18" s="60">
        <v>220174</v>
      </c>
      <c r="G18" s="7">
        <v>8.781420117729596</v>
      </c>
      <c r="H18" s="60">
        <v>218113</v>
      </c>
      <c r="I18" s="7">
        <v>8.70486789025097</v>
      </c>
      <c r="J18" s="60">
        <v>224025</v>
      </c>
      <c r="K18" s="7">
        <v>8.955311586080523</v>
      </c>
      <c r="L18" s="146">
        <v>225721</v>
      </c>
      <c r="M18" s="170">
        <v>9.053233031078939</v>
      </c>
      <c r="N18" s="146">
        <f t="shared" si="0"/>
        <v>226102</v>
      </c>
      <c r="O18" s="170">
        <f t="shared" si="1"/>
        <v>9.088325604372326</v>
      </c>
      <c r="P18" s="60">
        <v>229689</v>
      </c>
      <c r="Q18" s="7">
        <v>9.244666151752606</v>
      </c>
      <c r="R18" s="146">
        <f t="shared" si="2"/>
        <v>227611</v>
      </c>
      <c r="S18" s="170">
        <f t="shared" si="3"/>
        <v>9.195545789463692</v>
      </c>
      <c r="T18" s="494">
        <v>221978</v>
      </c>
      <c r="U18" s="495">
        <v>9.017011750493243</v>
      </c>
      <c r="V18" s="770">
        <v>215245</v>
      </c>
      <c r="W18" s="771">
        <v>8.83</v>
      </c>
    </row>
    <row r="19" spans="1:23" ht="15" customHeight="1">
      <c r="A19" s="66" t="s">
        <v>152</v>
      </c>
      <c r="B19" s="60">
        <v>198771</v>
      </c>
      <c r="C19" s="7">
        <v>7.9834732452372315</v>
      </c>
      <c r="D19" s="60">
        <v>210338</v>
      </c>
      <c r="E19" s="7">
        <v>8.374408164110339</v>
      </c>
      <c r="F19" s="60">
        <v>220394</v>
      </c>
      <c r="G19" s="7">
        <v>8.790194598031087</v>
      </c>
      <c r="H19" s="60">
        <v>225835</v>
      </c>
      <c r="I19" s="7">
        <v>9.013052133503404</v>
      </c>
      <c r="J19" s="60">
        <v>227212</v>
      </c>
      <c r="K19" s="7">
        <v>9.082710662187377</v>
      </c>
      <c r="L19" s="146">
        <v>222925</v>
      </c>
      <c r="M19" s="170">
        <v>8.941090875254284</v>
      </c>
      <c r="N19" s="146">
        <f t="shared" si="0"/>
        <v>219409</v>
      </c>
      <c r="O19" s="170">
        <f t="shared" si="1"/>
        <v>8.819295859964651</v>
      </c>
      <c r="P19" s="60">
        <v>212076</v>
      </c>
      <c r="Q19" s="7">
        <v>8.535767140782038</v>
      </c>
      <c r="R19" s="146">
        <f t="shared" si="2"/>
        <v>210111</v>
      </c>
      <c r="S19" s="170">
        <f t="shared" si="3"/>
        <v>8.48854106950018</v>
      </c>
      <c r="T19" s="494">
        <v>215395</v>
      </c>
      <c r="U19" s="495">
        <v>8.749602420048348</v>
      </c>
      <c r="V19" s="770">
        <v>216711</v>
      </c>
      <c r="W19" s="771">
        <v>8.89</v>
      </c>
    </row>
    <row r="20" spans="1:23" ht="15" customHeight="1">
      <c r="A20" s="66" t="s">
        <v>153</v>
      </c>
      <c r="B20" s="60">
        <v>140836</v>
      </c>
      <c r="C20" s="7">
        <v>5.65656176185777</v>
      </c>
      <c r="D20" s="60">
        <v>154698</v>
      </c>
      <c r="E20" s="7">
        <v>6.15915428582349</v>
      </c>
      <c r="F20" s="60">
        <v>165471</v>
      </c>
      <c r="G20" s="7">
        <v>6.5996455907638225</v>
      </c>
      <c r="H20" s="60">
        <v>172285</v>
      </c>
      <c r="I20" s="7">
        <v>6.8758770200395585</v>
      </c>
      <c r="J20" s="60">
        <v>179790</v>
      </c>
      <c r="K20" s="7">
        <v>7.1870347954979</v>
      </c>
      <c r="L20" s="146">
        <v>192756</v>
      </c>
      <c r="M20" s="170">
        <v>7.73107059661552</v>
      </c>
      <c r="N20" s="146">
        <f t="shared" si="0"/>
        <v>200244</v>
      </c>
      <c r="O20" s="170">
        <f t="shared" si="1"/>
        <v>8.04894548620504</v>
      </c>
      <c r="P20" s="60">
        <v>210139</v>
      </c>
      <c r="Q20" s="7">
        <v>8.457805556483509</v>
      </c>
      <c r="R20" s="146">
        <f t="shared" si="2"/>
        <v>214566</v>
      </c>
      <c r="S20" s="170">
        <f t="shared" si="3"/>
        <v>8.668524271068033</v>
      </c>
      <c r="T20" s="494">
        <v>215748</v>
      </c>
      <c r="U20" s="495">
        <v>8.763941702084963</v>
      </c>
      <c r="V20" s="770">
        <v>211538</v>
      </c>
      <c r="W20" s="771">
        <v>8.68</v>
      </c>
    </row>
    <row r="21" spans="1:23" ht="15" customHeight="1">
      <c r="A21" s="66" t="s">
        <v>154</v>
      </c>
      <c r="B21" s="60">
        <v>105035</v>
      </c>
      <c r="C21" s="7">
        <v>4.218644129744745</v>
      </c>
      <c r="D21" s="60">
        <v>114143</v>
      </c>
      <c r="E21" s="7">
        <v>4.544495388736445</v>
      </c>
      <c r="F21" s="60">
        <v>120395</v>
      </c>
      <c r="G21" s="7">
        <v>4.801834344991028</v>
      </c>
      <c r="H21" s="60">
        <v>127718</v>
      </c>
      <c r="I21" s="7">
        <v>5.097212532985532</v>
      </c>
      <c r="J21" s="60">
        <v>130680</v>
      </c>
      <c r="K21" s="7">
        <v>5.22388179028681</v>
      </c>
      <c r="L21" s="146">
        <v>135165</v>
      </c>
      <c r="M21" s="170">
        <v>5.421206899871012</v>
      </c>
      <c r="N21" s="146">
        <f t="shared" si="0"/>
        <v>146287</v>
      </c>
      <c r="O21" s="170">
        <f t="shared" si="1"/>
        <v>5.880106711514337</v>
      </c>
      <c r="P21" s="60">
        <v>156761</v>
      </c>
      <c r="Q21" s="7">
        <v>6.3094145153441845</v>
      </c>
      <c r="R21" s="146">
        <f t="shared" si="2"/>
        <v>162923</v>
      </c>
      <c r="S21" s="170">
        <f t="shared" si="3"/>
        <v>6.582133142320858</v>
      </c>
      <c r="T21" s="494">
        <v>169974</v>
      </c>
      <c r="U21" s="495">
        <v>6.904547096011039</v>
      </c>
      <c r="V21" s="770">
        <v>181981</v>
      </c>
      <c r="W21" s="771">
        <v>7.46</v>
      </c>
    </row>
    <row r="22" spans="1:23" ht="15" customHeight="1">
      <c r="A22" s="66" t="s">
        <v>155</v>
      </c>
      <c r="B22" s="60">
        <v>93219</v>
      </c>
      <c r="C22" s="7">
        <v>3.7440642369750594</v>
      </c>
      <c r="D22" s="60">
        <v>91978</v>
      </c>
      <c r="E22" s="7">
        <v>3.662016916194605</v>
      </c>
      <c r="F22" s="60">
        <v>89457</v>
      </c>
      <c r="G22" s="7">
        <v>3.5679031105931505</v>
      </c>
      <c r="H22" s="60">
        <v>89825</v>
      </c>
      <c r="I22" s="7">
        <v>3.5849067146011167</v>
      </c>
      <c r="J22" s="60">
        <v>94589</v>
      </c>
      <c r="K22" s="7">
        <v>3.781158208306084</v>
      </c>
      <c r="L22" s="146">
        <v>100243</v>
      </c>
      <c r="M22" s="170">
        <v>4.020552977943772</v>
      </c>
      <c r="N22" s="146">
        <f t="shared" si="0"/>
        <v>107406</v>
      </c>
      <c r="O22" s="170">
        <f t="shared" si="1"/>
        <v>4.31725813952647</v>
      </c>
      <c r="P22" s="60">
        <v>113421</v>
      </c>
      <c r="Q22" s="7">
        <v>4.565039159898525</v>
      </c>
      <c r="R22" s="146">
        <f t="shared" si="2"/>
        <v>119995</v>
      </c>
      <c r="S22" s="170">
        <f t="shared" si="3"/>
        <v>4.847830364115511</v>
      </c>
      <c r="T22" s="494">
        <v>122776</v>
      </c>
      <c r="U22" s="495">
        <v>4.987307907443793</v>
      </c>
      <c r="V22" s="770">
        <v>126816</v>
      </c>
      <c r="W22" s="771">
        <v>5.2</v>
      </c>
    </row>
    <row r="23" spans="1:23" ht="15" customHeight="1">
      <c r="A23" s="66" t="s">
        <v>156</v>
      </c>
      <c r="B23" s="60">
        <v>70306</v>
      </c>
      <c r="C23" s="7">
        <v>2.8237824933196936</v>
      </c>
      <c r="D23" s="60">
        <v>73030</v>
      </c>
      <c r="E23" s="7">
        <v>2.907620250382613</v>
      </c>
      <c r="F23" s="60">
        <v>76974</v>
      </c>
      <c r="G23" s="7">
        <v>3.0700311214862697</v>
      </c>
      <c r="H23" s="60">
        <v>83681</v>
      </c>
      <c r="I23" s="7">
        <v>3.3397002926193826</v>
      </c>
      <c r="J23" s="60">
        <v>86649</v>
      </c>
      <c r="K23" s="7">
        <v>3.463759819762487</v>
      </c>
      <c r="L23" s="146">
        <v>86765</v>
      </c>
      <c r="M23" s="170">
        <v>3.479976448542954</v>
      </c>
      <c r="N23" s="146">
        <f t="shared" si="0"/>
        <v>84843</v>
      </c>
      <c r="O23" s="170">
        <f t="shared" si="1"/>
        <v>3.410322815595445</v>
      </c>
      <c r="P23" s="60">
        <v>82739</v>
      </c>
      <c r="Q23" s="7">
        <v>3.3301308844997317</v>
      </c>
      <c r="R23" s="146">
        <f t="shared" si="2"/>
        <v>83333</v>
      </c>
      <c r="S23" s="170">
        <f t="shared" si="3"/>
        <v>3.3666756759268126</v>
      </c>
      <c r="T23" s="494">
        <v>87824</v>
      </c>
      <c r="U23" s="495">
        <v>3.567515879840879</v>
      </c>
      <c r="V23" s="770">
        <v>93006</v>
      </c>
      <c r="W23" s="771">
        <v>3.81</v>
      </c>
    </row>
    <row r="24" spans="1:23" ht="15" customHeight="1">
      <c r="A24" s="66" t="s">
        <v>157</v>
      </c>
      <c r="B24" s="60">
        <v>43448</v>
      </c>
      <c r="C24" s="7">
        <v>1.7450530789655798</v>
      </c>
      <c r="D24" s="60">
        <v>47888</v>
      </c>
      <c r="E24" s="7">
        <v>1.9066153436987894</v>
      </c>
      <c r="F24" s="60">
        <v>51513</v>
      </c>
      <c r="G24" s="7">
        <v>2.054544562594151</v>
      </c>
      <c r="H24" s="60">
        <v>54550</v>
      </c>
      <c r="I24" s="7">
        <v>2.1770850128749335</v>
      </c>
      <c r="J24" s="60">
        <v>58111</v>
      </c>
      <c r="K24" s="7">
        <v>2.3229644529794675</v>
      </c>
      <c r="L24" s="146">
        <v>61803</v>
      </c>
      <c r="M24" s="170">
        <v>2.478798875690661</v>
      </c>
      <c r="N24" s="146">
        <f t="shared" si="0"/>
        <v>64041</v>
      </c>
      <c r="O24" s="170">
        <f t="shared" si="1"/>
        <v>2.5741720994489574</v>
      </c>
      <c r="P24" s="60">
        <v>67796</v>
      </c>
      <c r="Q24" s="7">
        <v>2.7286956990723095</v>
      </c>
      <c r="R24" s="146">
        <f t="shared" si="2"/>
        <v>73961</v>
      </c>
      <c r="S24" s="170">
        <f t="shared" si="3"/>
        <v>2.9880443481840686</v>
      </c>
      <c r="T24" s="494">
        <v>76762</v>
      </c>
      <c r="U24" s="495">
        <v>3.118164214432792</v>
      </c>
      <c r="V24" s="770">
        <v>77106</v>
      </c>
      <c r="W24" s="771">
        <v>3.16</v>
      </c>
    </row>
    <row r="25" spans="1:23" ht="15" customHeight="1">
      <c r="A25" s="66" t="s">
        <v>158</v>
      </c>
      <c r="B25" s="60">
        <v>22452</v>
      </c>
      <c r="C25" s="7">
        <v>0.9017660589425335</v>
      </c>
      <c r="D25" s="60">
        <v>24322</v>
      </c>
      <c r="E25" s="7">
        <v>0.9683573836752829</v>
      </c>
      <c r="F25" s="60">
        <v>26341</v>
      </c>
      <c r="G25" s="7">
        <v>1.0505844800980828</v>
      </c>
      <c r="H25" s="60">
        <v>28719</v>
      </c>
      <c r="I25" s="7">
        <v>1.14617240118708</v>
      </c>
      <c r="J25" s="60">
        <v>30873</v>
      </c>
      <c r="K25" s="7">
        <v>1.2341360767640395</v>
      </c>
      <c r="L25" s="146">
        <v>34151</v>
      </c>
      <c r="M25" s="170">
        <v>1.369730602134391</v>
      </c>
      <c r="N25" s="146">
        <f t="shared" si="0"/>
        <v>37722</v>
      </c>
      <c r="O25" s="170">
        <f t="shared" si="1"/>
        <v>1.5162617687952025</v>
      </c>
      <c r="P25" s="60">
        <v>40861</v>
      </c>
      <c r="Q25" s="7">
        <v>1.6445990170481095</v>
      </c>
      <c r="R25" s="146">
        <f t="shared" si="2"/>
        <v>43499</v>
      </c>
      <c r="S25" s="170">
        <f t="shared" si="3"/>
        <v>1.7573713322110138</v>
      </c>
      <c r="T25" s="494">
        <v>46544</v>
      </c>
      <c r="U25" s="495">
        <v>1.8906729266637123</v>
      </c>
      <c r="V25" s="770">
        <v>50027</v>
      </c>
      <c r="W25" s="771">
        <v>2.05</v>
      </c>
    </row>
    <row r="26" spans="1:23" ht="15" customHeight="1">
      <c r="A26" s="66" t="s">
        <v>159</v>
      </c>
      <c r="B26" s="60">
        <v>12939</v>
      </c>
      <c r="C26" s="7">
        <v>0.5196842613868449</v>
      </c>
      <c r="D26" s="60">
        <v>14866</v>
      </c>
      <c r="E26" s="7">
        <v>0.591875703713377</v>
      </c>
      <c r="F26" s="60">
        <v>15753</v>
      </c>
      <c r="G26" s="61">
        <v>0.6282926735881362</v>
      </c>
      <c r="H26" s="60">
        <v>17377</v>
      </c>
      <c r="I26" s="7">
        <v>0.6935143220665027</v>
      </c>
      <c r="J26" s="60">
        <v>19024</v>
      </c>
      <c r="K26" s="7">
        <v>0.7604769450445077</v>
      </c>
      <c r="L26" s="146">
        <v>20575</v>
      </c>
      <c r="M26" s="170">
        <v>0.8252234821503057</v>
      </c>
      <c r="N26" s="146">
        <f t="shared" si="0"/>
        <v>22110</v>
      </c>
      <c r="O26" s="170">
        <f t="shared" si="1"/>
        <v>0.8887266769540834</v>
      </c>
      <c r="P26" s="60">
        <v>24084</v>
      </c>
      <c r="Q26" s="7">
        <v>0.9693478555734483</v>
      </c>
      <c r="R26" s="146">
        <f t="shared" si="2"/>
        <v>26671</v>
      </c>
      <c r="S26" s="170">
        <f t="shared" si="3"/>
        <v>1.0775155934941023</v>
      </c>
      <c r="T26" s="494">
        <v>29028</v>
      </c>
      <c r="U26" s="495">
        <v>1.1791520650394087</v>
      </c>
      <c r="V26" s="770">
        <v>32322</v>
      </c>
      <c r="W26" s="771">
        <v>1.33</v>
      </c>
    </row>
    <row r="27" spans="1:23" ht="15" customHeight="1">
      <c r="A27" s="67"/>
      <c r="B27" s="60"/>
      <c r="C27" s="7"/>
      <c r="D27" s="60"/>
      <c r="E27" s="7"/>
      <c r="F27" s="60"/>
      <c r="G27" s="7"/>
      <c r="H27" s="60"/>
      <c r="I27" s="7"/>
      <c r="J27" s="60"/>
      <c r="K27" s="7"/>
      <c r="L27" s="63"/>
      <c r="M27" s="62"/>
      <c r="N27" s="63"/>
      <c r="O27" s="170"/>
      <c r="P27" s="60"/>
      <c r="Q27" s="7"/>
      <c r="R27" s="63"/>
      <c r="S27" s="62"/>
      <c r="T27" s="63"/>
      <c r="U27" s="62"/>
      <c r="V27" s="63"/>
      <c r="W27" s="62"/>
    </row>
    <row r="28" spans="1:23" ht="15" customHeight="1">
      <c r="A28" s="377" t="s">
        <v>160</v>
      </c>
      <c r="B28" s="378">
        <v>1243878</v>
      </c>
      <c r="C28" s="379">
        <v>100</v>
      </c>
      <c r="D28" s="378">
        <v>1255245</v>
      </c>
      <c r="E28" s="379">
        <v>100</v>
      </c>
      <c r="F28" s="378">
        <v>1251577</v>
      </c>
      <c r="G28" s="379">
        <v>100.00000000000001</v>
      </c>
      <c r="H28" s="378">
        <v>1249320</v>
      </c>
      <c r="I28" s="379">
        <v>100.00000000000001</v>
      </c>
      <c r="J28" s="378">
        <v>1246071</v>
      </c>
      <c r="K28" s="379">
        <v>100</v>
      </c>
      <c r="L28" s="375">
        <v>1241119</v>
      </c>
      <c r="M28" s="376">
        <v>100</v>
      </c>
      <c r="N28" s="375">
        <f>SUM(N30:N47)</f>
        <v>1237291</v>
      </c>
      <c r="O28" s="376">
        <f>SUM(O30:O47)</f>
        <v>100.00000000000001</v>
      </c>
      <c r="P28" s="60">
        <v>1234169</v>
      </c>
      <c r="Q28" s="61">
        <v>99.99999999999999</v>
      </c>
      <c r="R28" s="146">
        <f>SUM(R30:R47)</f>
        <v>1227814</v>
      </c>
      <c r="S28" s="170">
        <f>SUM(S30:S47)</f>
        <v>100.00000000000001</v>
      </c>
      <c r="T28" s="496">
        <v>1219342</v>
      </c>
      <c r="U28" s="497">
        <v>100</v>
      </c>
      <c r="V28" s="772">
        <v>1205286</v>
      </c>
      <c r="W28" s="773">
        <v>100</v>
      </c>
    </row>
    <row r="29" spans="1:23" ht="15" customHeight="1">
      <c r="A29" s="67"/>
      <c r="B29" s="60"/>
      <c r="C29" s="7"/>
      <c r="D29" s="60"/>
      <c r="E29" s="7"/>
      <c r="F29" s="60"/>
      <c r="G29" s="7"/>
      <c r="H29" s="60"/>
      <c r="I29" s="7"/>
      <c r="J29" s="60"/>
      <c r="K29" s="7"/>
      <c r="L29" s="146"/>
      <c r="M29" s="170"/>
      <c r="N29" s="146"/>
      <c r="O29" s="170"/>
      <c r="P29" s="60"/>
      <c r="Q29" s="7"/>
      <c r="R29" s="146"/>
      <c r="S29" s="170"/>
      <c r="T29" s="496"/>
      <c r="U29" s="497"/>
      <c r="V29" s="496"/>
      <c r="W29" s="497"/>
    </row>
    <row r="30" spans="1:23" ht="15" customHeight="1">
      <c r="A30" s="66" t="s">
        <v>161</v>
      </c>
      <c r="B30" s="60">
        <v>53134</v>
      </c>
      <c r="C30" s="7">
        <v>4.271640787922931</v>
      </c>
      <c r="D30" s="60">
        <v>53304</v>
      </c>
      <c r="E30" s="7">
        <v>4.246501678955104</v>
      </c>
      <c r="F30" s="60">
        <v>53691</v>
      </c>
      <c r="G30" s="7">
        <v>4.289867902654012</v>
      </c>
      <c r="H30" s="60">
        <v>53476</v>
      </c>
      <c r="I30" s="7">
        <v>4.280408542246982</v>
      </c>
      <c r="J30" s="60">
        <v>52756</v>
      </c>
      <c r="K30" s="7">
        <v>4.233787641314179</v>
      </c>
      <c r="L30" s="172">
        <v>52556</v>
      </c>
      <c r="M30" s="170">
        <v>4.2345657426886545</v>
      </c>
      <c r="N30" s="172">
        <v>51925</v>
      </c>
      <c r="O30" s="170">
        <f>N30/$N$28*100</f>
        <v>4.196668366617069</v>
      </c>
      <c r="P30" s="60">
        <v>50699</v>
      </c>
      <c r="Q30" s="7">
        <v>4.107946318534982</v>
      </c>
      <c r="R30" s="383">
        <v>47949</v>
      </c>
      <c r="S30" s="170">
        <f>R30/$R$28*100</f>
        <v>3.905233203074733</v>
      </c>
      <c r="T30" s="383">
        <v>45564</v>
      </c>
      <c r="U30" s="497">
        <v>3.7367695035519155</v>
      </c>
      <c r="V30" s="774">
        <v>42512</v>
      </c>
      <c r="W30" s="773">
        <v>3.53</v>
      </c>
    </row>
    <row r="31" spans="1:23" ht="15" customHeight="1">
      <c r="A31" s="66" t="s">
        <v>162</v>
      </c>
      <c r="B31" s="60">
        <v>69327</v>
      </c>
      <c r="C31" s="7">
        <v>5.5734565608524305</v>
      </c>
      <c r="D31" s="60">
        <v>63306</v>
      </c>
      <c r="E31" s="7">
        <v>5.043318236678895</v>
      </c>
      <c r="F31" s="60">
        <v>59382</v>
      </c>
      <c r="G31" s="7">
        <v>4.744574245132341</v>
      </c>
      <c r="H31" s="60">
        <v>58213</v>
      </c>
      <c r="I31" s="7">
        <v>4.659574808695931</v>
      </c>
      <c r="J31" s="60">
        <v>56569</v>
      </c>
      <c r="K31" s="7">
        <v>4.539789466250318</v>
      </c>
      <c r="L31" s="172">
        <v>55156</v>
      </c>
      <c r="M31" s="170">
        <v>4.444054115681091</v>
      </c>
      <c r="N31" s="172">
        <v>55305</v>
      </c>
      <c r="O31" s="170">
        <f aca="true" t="shared" si="4" ref="O31:O47">N31/$N$28*100</f>
        <v>4.469845816384343</v>
      </c>
      <c r="P31" s="60">
        <v>55598</v>
      </c>
      <c r="Q31" s="7">
        <v>4.504893576163394</v>
      </c>
      <c r="R31" s="383">
        <v>55314</v>
      </c>
      <c r="S31" s="170">
        <f aca="true" t="shared" si="5" ref="S31:S47">R31/$R$28*100</f>
        <v>4.5050797596378604</v>
      </c>
      <c r="T31" s="383">
        <v>54417</v>
      </c>
      <c r="U31" s="497">
        <v>4.4628168307168945</v>
      </c>
      <c r="V31" s="774">
        <v>54081</v>
      </c>
      <c r="W31" s="773">
        <v>4.49</v>
      </c>
    </row>
    <row r="32" spans="1:23" ht="15" customHeight="1">
      <c r="A32" s="66" t="s">
        <v>144</v>
      </c>
      <c r="B32" s="60">
        <v>94035</v>
      </c>
      <c r="C32" s="7">
        <v>7.559824998914684</v>
      </c>
      <c r="D32" s="60">
        <v>90800</v>
      </c>
      <c r="E32" s="7">
        <v>7.2336476146091</v>
      </c>
      <c r="F32" s="60">
        <v>86060</v>
      </c>
      <c r="G32" s="7">
        <v>6.8761250805983165</v>
      </c>
      <c r="H32" s="60">
        <v>80184</v>
      </c>
      <c r="I32" s="7">
        <v>6.41821150705984</v>
      </c>
      <c r="J32" s="60">
        <v>75472</v>
      </c>
      <c r="K32" s="7">
        <v>6.0567977266142945</v>
      </c>
      <c r="L32" s="172">
        <v>70459</v>
      </c>
      <c r="M32" s="170">
        <v>5.6770543356438825</v>
      </c>
      <c r="N32" s="172">
        <v>64121</v>
      </c>
      <c r="O32" s="170">
        <f t="shared" si="4"/>
        <v>5.182370194238866</v>
      </c>
      <c r="P32" s="60">
        <v>60128</v>
      </c>
      <c r="Q32" s="7">
        <v>4.871942173235594</v>
      </c>
      <c r="R32" s="383">
        <v>59001</v>
      </c>
      <c r="S32" s="170">
        <f t="shared" si="5"/>
        <v>4.805369542943801</v>
      </c>
      <c r="T32" s="383">
        <v>56893</v>
      </c>
      <c r="U32" s="497">
        <v>4.665877169817819</v>
      </c>
      <c r="V32" s="774">
        <v>55325</v>
      </c>
      <c r="W32" s="773">
        <v>4.59</v>
      </c>
    </row>
    <row r="33" spans="1:23" ht="15" customHeight="1">
      <c r="A33" s="66" t="s">
        <v>145</v>
      </c>
      <c r="B33" s="60">
        <v>104712</v>
      </c>
      <c r="C33" s="7">
        <v>8.418188922064704</v>
      </c>
      <c r="D33" s="60">
        <v>105382</v>
      </c>
      <c r="E33" s="7">
        <v>8.39533318196846</v>
      </c>
      <c r="F33" s="60">
        <v>103540</v>
      </c>
      <c r="G33" s="7">
        <v>8.27276308209563</v>
      </c>
      <c r="H33" s="60">
        <v>100654</v>
      </c>
      <c r="I33" s="7">
        <v>8.056702846348413</v>
      </c>
      <c r="J33" s="60">
        <v>97107</v>
      </c>
      <c r="K33" s="7">
        <v>7.793055130887405</v>
      </c>
      <c r="L33" s="172">
        <v>92914</v>
      </c>
      <c r="M33" s="170">
        <v>7.4863087262381764</v>
      </c>
      <c r="N33" s="172">
        <v>89497</v>
      </c>
      <c r="O33" s="170">
        <f t="shared" si="4"/>
        <v>7.233302432491628</v>
      </c>
      <c r="P33" s="60">
        <v>84925</v>
      </c>
      <c r="Q33" s="7">
        <v>6.881148367849136</v>
      </c>
      <c r="R33" s="383">
        <v>79061</v>
      </c>
      <c r="S33" s="170">
        <f t="shared" si="5"/>
        <v>6.439167496053963</v>
      </c>
      <c r="T33" s="383">
        <v>74293</v>
      </c>
      <c r="U33" s="497">
        <v>6.092876321819473</v>
      </c>
      <c r="V33" s="774">
        <v>68964</v>
      </c>
      <c r="W33" s="773">
        <v>5.72</v>
      </c>
    </row>
    <row r="34" spans="1:23" ht="15" customHeight="1">
      <c r="A34" s="66" t="s">
        <v>146</v>
      </c>
      <c r="B34" s="60">
        <v>91490</v>
      </c>
      <c r="C34" s="7">
        <v>7.355222939870309</v>
      </c>
      <c r="D34" s="60">
        <v>91926</v>
      </c>
      <c r="E34" s="7">
        <v>7.323351218288063</v>
      </c>
      <c r="F34" s="60">
        <v>93449</v>
      </c>
      <c r="G34" s="7">
        <v>7.466500263267861</v>
      </c>
      <c r="H34" s="60">
        <v>96567</v>
      </c>
      <c r="I34" s="7">
        <v>7.729564883296513</v>
      </c>
      <c r="J34" s="60">
        <v>98210</v>
      </c>
      <c r="K34" s="7">
        <v>7.88157336138952</v>
      </c>
      <c r="L34" s="172">
        <v>99330</v>
      </c>
      <c r="M34" s="170">
        <v>8.00326157282259</v>
      </c>
      <c r="N34" s="172">
        <v>100038</v>
      </c>
      <c r="O34" s="170">
        <f t="shared" si="4"/>
        <v>8.085244295804301</v>
      </c>
      <c r="P34" s="60">
        <v>98590</v>
      </c>
      <c r="Q34" s="7">
        <v>7.9883711225934215</v>
      </c>
      <c r="R34" s="383">
        <v>95779</v>
      </c>
      <c r="S34" s="170">
        <f t="shared" si="5"/>
        <v>7.800774384393727</v>
      </c>
      <c r="T34" s="383">
        <v>92086</v>
      </c>
      <c r="U34" s="497">
        <v>7.552105971909439</v>
      </c>
      <c r="V34" s="774">
        <v>87408</v>
      </c>
      <c r="W34" s="773">
        <v>7.25</v>
      </c>
    </row>
    <row r="35" spans="1:23" ht="15" customHeight="1">
      <c r="A35" s="66" t="s">
        <v>147</v>
      </c>
      <c r="B35" s="60">
        <v>94600</v>
      </c>
      <c r="C35" s="7">
        <v>7.605247459959899</v>
      </c>
      <c r="D35" s="60">
        <v>90569</v>
      </c>
      <c r="E35" s="7">
        <v>7.215244832682066</v>
      </c>
      <c r="F35" s="60">
        <v>85681</v>
      </c>
      <c r="G35" s="7">
        <v>6.845843284112764</v>
      </c>
      <c r="H35" s="60">
        <v>80995</v>
      </c>
      <c r="I35" s="7">
        <v>6.483126820990619</v>
      </c>
      <c r="J35" s="60">
        <v>78740</v>
      </c>
      <c r="K35" s="7">
        <v>6.319062075917023</v>
      </c>
      <c r="L35" s="172">
        <v>78878</v>
      </c>
      <c r="M35" s="170">
        <v>6.355393801883623</v>
      </c>
      <c r="N35" s="172">
        <v>79479</v>
      </c>
      <c r="O35" s="170">
        <f t="shared" si="4"/>
        <v>6.423630334335254</v>
      </c>
      <c r="P35" s="60">
        <v>81921</v>
      </c>
      <c r="Q35" s="7">
        <v>6.637745722020242</v>
      </c>
      <c r="R35" s="383">
        <v>85024</v>
      </c>
      <c r="S35" s="170">
        <f t="shared" si="5"/>
        <v>6.924827376133519</v>
      </c>
      <c r="T35" s="383">
        <v>86915</v>
      </c>
      <c r="U35" s="497">
        <v>7.128024787139293</v>
      </c>
      <c r="V35" s="774">
        <v>86786</v>
      </c>
      <c r="W35" s="773">
        <v>7.2</v>
      </c>
    </row>
    <row r="36" spans="1:23" ht="15" customHeight="1">
      <c r="A36" s="66" t="s">
        <v>148</v>
      </c>
      <c r="B36" s="60">
        <v>90156</v>
      </c>
      <c r="C36" s="7">
        <v>7.247977695561783</v>
      </c>
      <c r="D36" s="60">
        <v>91063</v>
      </c>
      <c r="E36" s="7">
        <v>7.254599699660226</v>
      </c>
      <c r="F36" s="60">
        <v>91645</v>
      </c>
      <c r="G36" s="7">
        <v>7.322362107964592</v>
      </c>
      <c r="H36" s="60">
        <v>91662</v>
      </c>
      <c r="I36" s="7">
        <v>7.336951301508019</v>
      </c>
      <c r="J36" s="60">
        <v>91477</v>
      </c>
      <c r="K36" s="7">
        <v>7.341234969756941</v>
      </c>
      <c r="L36" s="172">
        <v>86968</v>
      </c>
      <c r="M36" s="170">
        <v>7.007224931694704</v>
      </c>
      <c r="N36" s="172">
        <v>82738</v>
      </c>
      <c r="O36" s="170">
        <f t="shared" si="4"/>
        <v>6.687028354687781</v>
      </c>
      <c r="P36" s="60">
        <v>78731</v>
      </c>
      <c r="Q36" s="7">
        <v>6.379272206642689</v>
      </c>
      <c r="R36" s="383">
        <v>74722</v>
      </c>
      <c r="S36" s="170">
        <f t="shared" si="5"/>
        <v>6.085775206993893</v>
      </c>
      <c r="T36" s="383">
        <v>72791</v>
      </c>
      <c r="U36" s="497">
        <v>5.9696951306524335</v>
      </c>
      <c r="V36" s="774">
        <v>72542</v>
      </c>
      <c r="W36" s="773">
        <v>6.02</v>
      </c>
    </row>
    <row r="37" spans="1:23" ht="15" customHeight="1">
      <c r="A37" s="66" t="s">
        <v>149</v>
      </c>
      <c r="B37" s="60">
        <v>107532</v>
      </c>
      <c r="C37" s="7">
        <v>8.644899258608964</v>
      </c>
      <c r="D37" s="60">
        <v>105211</v>
      </c>
      <c r="E37" s="7">
        <v>8.381710343399098</v>
      </c>
      <c r="F37" s="60">
        <v>100241</v>
      </c>
      <c r="G37" s="7">
        <v>8.00917562403272</v>
      </c>
      <c r="H37" s="60">
        <v>96047</v>
      </c>
      <c r="I37" s="7">
        <v>7.6879422405788755</v>
      </c>
      <c r="J37" s="60">
        <v>91574</v>
      </c>
      <c r="K37" s="7">
        <v>7.349019437897199</v>
      </c>
      <c r="L37" s="172">
        <v>89643</v>
      </c>
      <c r="M37" s="170">
        <v>7.222756238523462</v>
      </c>
      <c r="N37" s="172">
        <v>89670</v>
      </c>
      <c r="O37" s="170">
        <f t="shared" si="4"/>
        <v>7.247284591902795</v>
      </c>
      <c r="P37" s="60">
        <v>90249</v>
      </c>
      <c r="Q37" s="7">
        <v>7.312531752134433</v>
      </c>
      <c r="R37" s="383">
        <v>90321</v>
      </c>
      <c r="S37" s="170">
        <f t="shared" si="5"/>
        <v>7.35624451260533</v>
      </c>
      <c r="T37" s="383">
        <v>90093</v>
      </c>
      <c r="U37" s="497">
        <v>7.388657160993388</v>
      </c>
      <c r="V37" s="774">
        <v>85378</v>
      </c>
      <c r="W37" s="773">
        <v>7.08</v>
      </c>
    </row>
    <row r="38" spans="1:23" ht="15" customHeight="1">
      <c r="A38" s="66" t="s">
        <v>150</v>
      </c>
      <c r="B38" s="60">
        <v>111476</v>
      </c>
      <c r="C38" s="7">
        <v>8.961972154825473</v>
      </c>
      <c r="D38" s="60">
        <v>114200</v>
      </c>
      <c r="E38" s="7">
        <v>9.097825524100871</v>
      </c>
      <c r="F38" s="60">
        <v>114841</v>
      </c>
      <c r="G38" s="7">
        <v>9.175703931919491</v>
      </c>
      <c r="H38" s="60">
        <v>114180</v>
      </c>
      <c r="I38" s="7">
        <v>9.139371818269138</v>
      </c>
      <c r="J38" s="60">
        <v>111115</v>
      </c>
      <c r="K38" s="7">
        <v>8.917228633039368</v>
      </c>
      <c r="L38" s="172">
        <v>108526</v>
      </c>
      <c r="M38" s="62">
        <v>8.744205833606609</v>
      </c>
      <c r="N38" s="172">
        <v>104596</v>
      </c>
      <c r="O38" s="170">
        <f t="shared" si="4"/>
        <v>8.453629744336618</v>
      </c>
      <c r="P38" s="60">
        <v>99689</v>
      </c>
      <c r="Q38" s="7">
        <v>8.077418894819106</v>
      </c>
      <c r="R38" s="383">
        <v>95371</v>
      </c>
      <c r="S38" s="170">
        <f t="shared" si="5"/>
        <v>7.7675445955169105</v>
      </c>
      <c r="T38" s="383">
        <v>90716</v>
      </c>
      <c r="U38" s="674">
        <v>7.439750291550689</v>
      </c>
      <c r="V38" s="774">
        <v>88141</v>
      </c>
      <c r="W38" s="775">
        <v>7.31</v>
      </c>
    </row>
    <row r="39" spans="1:23" ht="15" customHeight="1">
      <c r="A39" s="66" t="s">
        <v>151</v>
      </c>
      <c r="B39" s="60">
        <v>112965</v>
      </c>
      <c r="C39" s="7">
        <v>9.081678428270298</v>
      </c>
      <c r="D39" s="60">
        <v>113400</v>
      </c>
      <c r="E39" s="7">
        <v>9.034092945998589</v>
      </c>
      <c r="F39" s="60">
        <v>110084</v>
      </c>
      <c r="G39" s="7">
        <v>8.795623441466246</v>
      </c>
      <c r="H39" s="60">
        <v>108017</v>
      </c>
      <c r="I39" s="7">
        <v>8.646063458521436</v>
      </c>
      <c r="J39" s="60">
        <v>110740</v>
      </c>
      <c r="K39" s="7">
        <v>8.887134039713628</v>
      </c>
      <c r="L39" s="172">
        <v>111121</v>
      </c>
      <c r="M39" s="170">
        <v>8.95329134434329</v>
      </c>
      <c r="N39" s="172">
        <v>111657</v>
      </c>
      <c r="O39" s="170">
        <f t="shared" si="4"/>
        <v>9.02431198481198</v>
      </c>
      <c r="P39" s="60">
        <v>112553</v>
      </c>
      <c r="Q39" s="7">
        <v>9.11973967908771</v>
      </c>
      <c r="R39" s="383">
        <v>112059</v>
      </c>
      <c r="S39" s="170">
        <f t="shared" si="5"/>
        <v>9.126708117027498</v>
      </c>
      <c r="T39" s="383">
        <v>108708</v>
      </c>
      <c r="U39" s="497">
        <v>8.915300219298604</v>
      </c>
      <c r="V39" s="774">
        <v>105935</v>
      </c>
      <c r="W39" s="773">
        <v>8.79</v>
      </c>
    </row>
    <row r="40" spans="1:23" ht="15" customHeight="1">
      <c r="A40" s="66" t="s">
        <v>152</v>
      </c>
      <c r="B40" s="60">
        <v>98095</v>
      </c>
      <c r="C40" s="7">
        <v>7.886223568549328</v>
      </c>
      <c r="D40" s="60">
        <v>104463</v>
      </c>
      <c r="E40" s="7">
        <v>8.322120382873463</v>
      </c>
      <c r="F40" s="60">
        <v>109165</v>
      </c>
      <c r="G40" s="7">
        <v>8.722196077428716</v>
      </c>
      <c r="H40" s="60">
        <v>111678</v>
      </c>
      <c r="I40" s="7">
        <v>8.939102871962348</v>
      </c>
      <c r="J40" s="60">
        <v>112204</v>
      </c>
      <c r="K40" s="7">
        <v>9.004623332057323</v>
      </c>
      <c r="L40" s="172">
        <v>110393</v>
      </c>
      <c r="M40" s="170">
        <v>8.894634599905409</v>
      </c>
      <c r="N40" s="172">
        <v>108273</v>
      </c>
      <c r="O40" s="170">
        <f t="shared" si="4"/>
        <v>8.750811248121906</v>
      </c>
      <c r="P40" s="60">
        <v>105270</v>
      </c>
      <c r="Q40" s="7">
        <v>8.529626007459271</v>
      </c>
      <c r="R40" s="383">
        <v>103509</v>
      </c>
      <c r="S40" s="170">
        <f t="shared" si="5"/>
        <v>8.43034857071185</v>
      </c>
      <c r="T40" s="383">
        <v>105987</v>
      </c>
      <c r="U40" s="497">
        <v>8.692147076045934</v>
      </c>
      <c r="V40" s="774">
        <v>106072</v>
      </c>
      <c r="W40" s="773">
        <v>8.8</v>
      </c>
    </row>
    <row r="41" spans="1:23" ht="15" customHeight="1">
      <c r="A41" s="66" t="s">
        <v>153</v>
      </c>
      <c r="B41" s="60">
        <v>68772</v>
      </c>
      <c r="C41" s="7">
        <v>5.528838037170848</v>
      </c>
      <c r="D41" s="60">
        <v>75109</v>
      </c>
      <c r="E41" s="7">
        <v>5.983612760855451</v>
      </c>
      <c r="F41" s="60">
        <v>80598</v>
      </c>
      <c r="G41" s="7">
        <v>6.4397156547299925</v>
      </c>
      <c r="H41" s="60">
        <v>84547</v>
      </c>
      <c r="I41" s="7">
        <v>6.767441488169565</v>
      </c>
      <c r="J41" s="60">
        <v>88788</v>
      </c>
      <c r="K41" s="7">
        <v>7.1254366725491565</v>
      </c>
      <c r="L41" s="172">
        <v>94583</v>
      </c>
      <c r="M41" s="170">
        <v>7.620784147209091</v>
      </c>
      <c r="N41" s="172">
        <v>98549</v>
      </c>
      <c r="O41" s="170">
        <f t="shared" si="4"/>
        <v>7.964900738791441</v>
      </c>
      <c r="P41" s="60">
        <v>103187</v>
      </c>
      <c r="Q41" s="7">
        <v>8.360848473750353</v>
      </c>
      <c r="R41" s="383">
        <v>105156</v>
      </c>
      <c r="S41" s="170">
        <f t="shared" si="5"/>
        <v>8.564489409633707</v>
      </c>
      <c r="T41" s="383">
        <v>105466</v>
      </c>
      <c r="U41" s="497">
        <v>8.649419112931401</v>
      </c>
      <c r="V41" s="774">
        <v>103604</v>
      </c>
      <c r="W41" s="773">
        <v>8.6</v>
      </c>
    </row>
    <row r="42" spans="1:23" ht="15" customHeight="1">
      <c r="A42" s="66" t="s">
        <v>154</v>
      </c>
      <c r="B42" s="60">
        <v>50295</v>
      </c>
      <c r="C42" s="7">
        <v>4.0434029703877705</v>
      </c>
      <c r="D42" s="60">
        <v>54883</v>
      </c>
      <c r="E42" s="7">
        <v>4.372293854984485</v>
      </c>
      <c r="F42" s="60">
        <v>57837</v>
      </c>
      <c r="G42" s="7">
        <v>4.621129982414186</v>
      </c>
      <c r="H42" s="60">
        <v>61288</v>
      </c>
      <c r="I42" s="7">
        <v>4.905708705535812</v>
      </c>
      <c r="J42" s="60">
        <v>62552</v>
      </c>
      <c r="K42" s="7">
        <v>5.019938671231414</v>
      </c>
      <c r="L42" s="172">
        <v>65083</v>
      </c>
      <c r="M42" s="170">
        <v>5.243896838256444</v>
      </c>
      <c r="N42" s="172">
        <v>69858</v>
      </c>
      <c r="O42" s="170">
        <f t="shared" si="4"/>
        <v>5.646044463266928</v>
      </c>
      <c r="P42" s="60">
        <v>75132</v>
      </c>
      <c r="Q42" s="7">
        <v>6.087658983494157</v>
      </c>
      <c r="R42" s="383">
        <v>78647</v>
      </c>
      <c r="S42" s="170">
        <f t="shared" si="5"/>
        <v>6.40544903381131</v>
      </c>
      <c r="T42" s="383">
        <v>82680</v>
      </c>
      <c r="U42" s="497">
        <v>6.780706315373373</v>
      </c>
      <c r="V42" s="774">
        <v>87908</v>
      </c>
      <c r="W42" s="773">
        <v>7.29</v>
      </c>
    </row>
    <row r="43" spans="1:23" ht="15" customHeight="1">
      <c r="A43" s="66" t="s">
        <v>155</v>
      </c>
      <c r="B43" s="60">
        <v>42106</v>
      </c>
      <c r="C43" s="7">
        <v>3.3850586633094246</v>
      </c>
      <c r="D43" s="60">
        <v>41831</v>
      </c>
      <c r="E43" s="7">
        <v>3.3324968432457407</v>
      </c>
      <c r="F43" s="60">
        <v>41038</v>
      </c>
      <c r="G43" s="7">
        <v>3.2789033355518677</v>
      </c>
      <c r="H43" s="60">
        <v>41231</v>
      </c>
      <c r="I43" s="7">
        <v>3.300275349790286</v>
      </c>
      <c r="J43" s="60">
        <v>43749</v>
      </c>
      <c r="K43" s="7">
        <v>3.510955635754303</v>
      </c>
      <c r="L43" s="172">
        <v>46722</v>
      </c>
      <c r="M43" s="170">
        <v>3.7645060626740867</v>
      </c>
      <c r="N43" s="172">
        <v>50332</v>
      </c>
      <c r="O43" s="170">
        <f t="shared" si="4"/>
        <v>4.067919349611369</v>
      </c>
      <c r="P43" s="60">
        <v>52980</v>
      </c>
      <c r="Q43" s="7">
        <v>4.292767035956988</v>
      </c>
      <c r="R43" s="383">
        <v>56029</v>
      </c>
      <c r="S43" s="170">
        <f t="shared" si="5"/>
        <v>4.5633133357332625</v>
      </c>
      <c r="T43" s="383">
        <v>57184</v>
      </c>
      <c r="U43" s="497">
        <v>4.689742500463365</v>
      </c>
      <c r="V43" s="774">
        <v>59414</v>
      </c>
      <c r="W43" s="773">
        <v>4.93</v>
      </c>
    </row>
    <row r="44" spans="1:23" ht="15" customHeight="1">
      <c r="A44" s="66" t="s">
        <v>156</v>
      </c>
      <c r="B44" s="60">
        <v>29564</v>
      </c>
      <c r="C44" s="7">
        <v>2.3767604218420133</v>
      </c>
      <c r="D44" s="60">
        <v>30885</v>
      </c>
      <c r="E44" s="7">
        <v>2.460475843361256</v>
      </c>
      <c r="F44" s="60">
        <v>32751</v>
      </c>
      <c r="G44" s="7">
        <v>2.6167786720273702</v>
      </c>
      <c r="H44" s="60">
        <v>36065</v>
      </c>
      <c r="I44" s="7">
        <v>2.886770403099286</v>
      </c>
      <c r="J44" s="60">
        <v>37487</v>
      </c>
      <c r="K44" s="7">
        <v>3.0084160533388546</v>
      </c>
      <c r="L44" s="172">
        <v>37662</v>
      </c>
      <c r="M44" s="170">
        <v>3.034519655246596</v>
      </c>
      <c r="N44" s="172">
        <v>37030</v>
      </c>
      <c r="O44" s="170">
        <f t="shared" si="4"/>
        <v>2.9928286878349555</v>
      </c>
      <c r="P44" s="60">
        <v>36574</v>
      </c>
      <c r="Q44" s="7">
        <v>2.9634515208208927</v>
      </c>
      <c r="R44" s="383">
        <v>36870</v>
      </c>
      <c r="S44" s="170">
        <f t="shared" si="5"/>
        <v>3.0028978330594045</v>
      </c>
      <c r="T44" s="383">
        <v>39200</v>
      </c>
      <c r="U44" s="497">
        <v>3.214848664279587</v>
      </c>
      <c r="V44" s="774">
        <v>41924</v>
      </c>
      <c r="W44" s="773">
        <v>3.48</v>
      </c>
    </row>
    <row r="45" spans="1:23" ht="15" customHeight="1">
      <c r="A45" s="66" t="s">
        <v>157</v>
      </c>
      <c r="B45" s="60">
        <v>15780</v>
      </c>
      <c r="C45" s="7">
        <v>1.2686131598114927</v>
      </c>
      <c r="D45" s="60">
        <v>17977</v>
      </c>
      <c r="E45" s="7">
        <v>1.432150695680923</v>
      </c>
      <c r="F45" s="60">
        <v>19739</v>
      </c>
      <c r="G45" s="7">
        <v>1.577130292423079</v>
      </c>
      <c r="H45" s="60">
        <v>21207</v>
      </c>
      <c r="I45" s="7">
        <v>1.6974834309864566</v>
      </c>
      <c r="J45" s="60">
        <v>22843</v>
      </c>
      <c r="K45" s="7">
        <v>1.8332021209064333</v>
      </c>
      <c r="L45" s="172">
        <v>24540</v>
      </c>
      <c r="M45" s="170">
        <v>1.9772479512439982</v>
      </c>
      <c r="N45" s="172">
        <v>25595</v>
      </c>
      <c r="O45" s="170">
        <f t="shared" si="4"/>
        <v>2.0686321972761457</v>
      </c>
      <c r="P45" s="60">
        <v>27346</v>
      </c>
      <c r="Q45" s="7">
        <v>2.2157419283744773</v>
      </c>
      <c r="R45" s="383">
        <v>30353</v>
      </c>
      <c r="S45" s="170">
        <f t="shared" si="5"/>
        <v>2.4721171122010337</v>
      </c>
      <c r="T45" s="383">
        <v>31659</v>
      </c>
      <c r="U45" s="497">
        <v>2.596400353633353</v>
      </c>
      <c r="V45" s="774">
        <v>31905</v>
      </c>
      <c r="W45" s="773">
        <v>2.65</v>
      </c>
    </row>
    <row r="46" spans="1:23" ht="15" customHeight="1">
      <c r="A46" s="66" t="s">
        <v>158</v>
      </c>
      <c r="B46" s="60">
        <v>6813</v>
      </c>
      <c r="C46" s="7">
        <v>0.5477225258425666</v>
      </c>
      <c r="D46" s="60">
        <v>7337</v>
      </c>
      <c r="E46" s="7">
        <v>0.5845074069205614</v>
      </c>
      <c r="F46" s="60">
        <v>8012</v>
      </c>
      <c r="G46" s="7">
        <v>0.6401523837526577</v>
      </c>
      <c r="H46" s="60">
        <v>8987</v>
      </c>
      <c r="I46" s="7">
        <v>0.7193513271219544</v>
      </c>
      <c r="J46" s="60">
        <v>9929</v>
      </c>
      <c r="K46" s="7">
        <v>0.7968245790167656</v>
      </c>
      <c r="L46" s="172">
        <v>11395</v>
      </c>
      <c r="M46" s="170">
        <v>0.9181230808649292</v>
      </c>
      <c r="N46" s="172">
        <v>13088</v>
      </c>
      <c r="O46" s="170">
        <f t="shared" si="4"/>
        <v>1.0577948114065325</v>
      </c>
      <c r="P46" s="60">
        <v>14462</v>
      </c>
      <c r="Q46" s="7">
        <v>1.1718006204984892</v>
      </c>
      <c r="R46" s="383">
        <v>15645</v>
      </c>
      <c r="S46" s="170">
        <f t="shared" si="5"/>
        <v>1.2742158014161753</v>
      </c>
      <c r="T46" s="383">
        <v>16905</v>
      </c>
      <c r="U46" s="497">
        <v>1.3864034864705717</v>
      </c>
      <c r="V46" s="774">
        <v>18362</v>
      </c>
      <c r="W46" s="773">
        <v>1.52</v>
      </c>
    </row>
    <row r="47" spans="1:23" ht="15" customHeight="1">
      <c r="A47" s="66" t="s">
        <v>159</v>
      </c>
      <c r="B47" s="60">
        <v>3026</v>
      </c>
      <c r="C47" s="61">
        <v>0.24327144623508096</v>
      </c>
      <c r="D47" s="60">
        <v>3599</v>
      </c>
      <c r="E47" s="7">
        <v>0.28671693573764484</v>
      </c>
      <c r="F47" s="60">
        <v>3823</v>
      </c>
      <c r="G47" s="61">
        <v>0.30545463842815906</v>
      </c>
      <c r="H47" s="60">
        <v>4322</v>
      </c>
      <c r="I47" s="7">
        <v>0.34594819581852526</v>
      </c>
      <c r="J47" s="60">
        <v>4759</v>
      </c>
      <c r="K47" s="7">
        <v>0.38192045236587646</v>
      </c>
      <c r="L47" s="172">
        <v>5190</v>
      </c>
      <c r="M47" s="170">
        <v>0.418171021473364</v>
      </c>
      <c r="N47" s="172">
        <v>5540</v>
      </c>
      <c r="O47" s="170">
        <f t="shared" si="4"/>
        <v>0.4477523880800879</v>
      </c>
      <c r="P47" s="60">
        <v>6135</v>
      </c>
      <c r="Q47" s="7">
        <v>0.4970956165646683</v>
      </c>
      <c r="R47" s="383">
        <v>7004</v>
      </c>
      <c r="S47" s="170">
        <f t="shared" si="5"/>
        <v>0.5704447090520226</v>
      </c>
      <c r="T47" s="383">
        <v>7785</v>
      </c>
      <c r="U47" s="497">
        <v>0.6384591033524639</v>
      </c>
      <c r="V47" s="774">
        <v>9025</v>
      </c>
      <c r="W47" s="773">
        <v>0.75</v>
      </c>
    </row>
    <row r="48" spans="1:23" ht="15" customHeight="1">
      <c r="A48" s="67"/>
      <c r="B48" s="60"/>
      <c r="C48" s="7"/>
      <c r="D48" s="60"/>
      <c r="E48" s="7"/>
      <c r="F48" s="60"/>
      <c r="G48" s="7"/>
      <c r="H48" s="60"/>
      <c r="I48" s="7"/>
      <c r="J48" s="60"/>
      <c r="K48" s="7"/>
      <c r="L48" s="173"/>
      <c r="M48" s="170"/>
      <c r="N48" s="173"/>
      <c r="O48" s="170"/>
      <c r="P48" s="60"/>
      <c r="Q48" s="7"/>
      <c r="R48" s="173"/>
      <c r="S48" s="170"/>
      <c r="T48" s="63"/>
      <c r="U48" s="170"/>
      <c r="V48" s="63"/>
      <c r="W48" s="170"/>
    </row>
    <row r="49" spans="1:23" ht="15" customHeight="1">
      <c r="A49" s="377" t="s">
        <v>163</v>
      </c>
      <c r="B49" s="378">
        <v>1245903</v>
      </c>
      <c r="C49" s="379">
        <v>100</v>
      </c>
      <c r="D49" s="378">
        <v>1256431</v>
      </c>
      <c r="E49" s="379">
        <v>100.00000000000001</v>
      </c>
      <c r="F49" s="378">
        <v>1255694</v>
      </c>
      <c r="G49" s="379">
        <v>99.99999999999999</v>
      </c>
      <c r="H49" s="378">
        <v>1256324</v>
      </c>
      <c r="I49" s="379">
        <v>99.99999999999997</v>
      </c>
      <c r="J49" s="378">
        <v>1255517</v>
      </c>
      <c r="K49" s="379">
        <v>100</v>
      </c>
      <c r="L49" s="380">
        <v>1252145</v>
      </c>
      <c r="M49" s="376">
        <v>100</v>
      </c>
      <c r="N49" s="380">
        <f>SUM(N51:N68)</f>
        <v>1250538</v>
      </c>
      <c r="O49" s="376">
        <f>SUM(O51:O68)</f>
        <v>99.99999999999999</v>
      </c>
      <c r="P49" s="60">
        <v>1250388</v>
      </c>
      <c r="Q49" s="61">
        <v>99.99999999999997</v>
      </c>
      <c r="R49" s="173">
        <f>SUM(R51:R68)</f>
        <v>1247417</v>
      </c>
      <c r="S49" s="170">
        <f>SUM(S51:S68)</f>
        <v>100</v>
      </c>
      <c r="T49" s="498">
        <v>1242427</v>
      </c>
      <c r="U49" s="499">
        <v>100</v>
      </c>
      <c r="V49" s="776">
        <v>1232745</v>
      </c>
      <c r="W49" s="777">
        <v>100</v>
      </c>
    </row>
    <row r="50" spans="1:23" ht="15" customHeight="1">
      <c r="A50" s="67"/>
      <c r="B50" s="60"/>
      <c r="C50" s="7"/>
      <c r="D50" s="60"/>
      <c r="E50" s="7"/>
      <c r="F50" s="60"/>
      <c r="G50" s="7"/>
      <c r="H50" s="60"/>
      <c r="I50" s="7"/>
      <c r="J50" s="60"/>
      <c r="K50" s="7"/>
      <c r="L50" s="173"/>
      <c r="M50" s="170"/>
      <c r="N50" s="173"/>
      <c r="O50" s="170"/>
      <c r="P50" s="60"/>
      <c r="Q50" s="7"/>
      <c r="R50" s="173"/>
      <c r="S50" s="170"/>
      <c r="T50" s="498"/>
      <c r="U50" s="499"/>
      <c r="V50" s="498"/>
      <c r="W50" s="499"/>
    </row>
    <row r="51" spans="1:23" ht="15" customHeight="1">
      <c r="A51" s="66" t="s">
        <v>161</v>
      </c>
      <c r="B51" s="60">
        <v>48970</v>
      </c>
      <c r="C51" s="7">
        <v>3.9304825496045837</v>
      </c>
      <c r="D51" s="60">
        <v>49279</v>
      </c>
      <c r="E51" s="7">
        <v>3.922141367094572</v>
      </c>
      <c r="F51" s="60">
        <v>50013</v>
      </c>
      <c r="G51" s="7">
        <v>3.9828971070977484</v>
      </c>
      <c r="H51" s="60">
        <v>49884</v>
      </c>
      <c r="I51" s="7">
        <v>3.970631779700141</v>
      </c>
      <c r="J51" s="60">
        <v>49757</v>
      </c>
      <c r="K51" s="7">
        <v>3.963068600425163</v>
      </c>
      <c r="L51" s="172">
        <v>49845</v>
      </c>
      <c r="M51" s="170">
        <v>3.980769000395322</v>
      </c>
      <c r="N51" s="172">
        <v>49402</v>
      </c>
      <c r="O51" s="62">
        <f>N51/$N$49*100</f>
        <v>3.950459722135593</v>
      </c>
      <c r="P51" s="60">
        <v>48499</v>
      </c>
      <c r="Q51" s="7">
        <v>3.8787160465391546</v>
      </c>
      <c r="R51" s="172">
        <v>45825</v>
      </c>
      <c r="S51" s="62">
        <f>R51/$R$49*100</f>
        <v>3.6735911086669493</v>
      </c>
      <c r="T51" s="383">
        <v>43539</v>
      </c>
      <c r="U51" s="675">
        <v>3.504350758636121</v>
      </c>
      <c r="V51" s="774">
        <v>40295</v>
      </c>
      <c r="W51" s="778">
        <v>3.27</v>
      </c>
    </row>
    <row r="52" spans="1:23" ht="15" customHeight="1">
      <c r="A52" s="66" t="s">
        <v>162</v>
      </c>
      <c r="B52" s="60">
        <v>61759</v>
      </c>
      <c r="C52" s="7">
        <v>4.956966954891351</v>
      </c>
      <c r="D52" s="60">
        <v>56538</v>
      </c>
      <c r="E52" s="7">
        <v>4.499888971220862</v>
      </c>
      <c r="F52" s="60">
        <v>53228</v>
      </c>
      <c r="G52" s="7">
        <v>4.238930822318176</v>
      </c>
      <c r="H52" s="60">
        <v>53270</v>
      </c>
      <c r="I52" s="7">
        <v>4.240148242014002</v>
      </c>
      <c r="J52" s="60">
        <v>52023</v>
      </c>
      <c r="K52" s="7">
        <v>4.143552018809781</v>
      </c>
      <c r="L52" s="172">
        <v>50967</v>
      </c>
      <c r="M52" s="170">
        <v>4.070375236094861</v>
      </c>
      <c r="N52" s="172">
        <v>51483</v>
      </c>
      <c r="O52" s="62">
        <f aca="true" t="shared" si="6" ref="O52:O68">N52/$N$49*100</f>
        <v>4.116868099969773</v>
      </c>
      <c r="P52" s="60">
        <v>52240</v>
      </c>
      <c r="Q52" s="7">
        <v>4.177903178853284</v>
      </c>
      <c r="R52" s="172">
        <v>51955</v>
      </c>
      <c r="S52" s="62">
        <f aca="true" t="shared" si="7" ref="S52:S68">R52/$R$49*100</f>
        <v>4.165006569575371</v>
      </c>
      <c r="T52" s="383">
        <v>51433</v>
      </c>
      <c r="U52" s="675">
        <v>4.139720080133481</v>
      </c>
      <c r="V52" s="774">
        <v>51424</v>
      </c>
      <c r="W52" s="778">
        <v>4.17</v>
      </c>
    </row>
    <row r="53" spans="1:23" ht="15" customHeight="1">
      <c r="A53" s="66" t="s">
        <v>144</v>
      </c>
      <c r="B53" s="60">
        <v>81515</v>
      </c>
      <c r="C53" s="7">
        <v>6.5426441705333405</v>
      </c>
      <c r="D53" s="60">
        <v>79285</v>
      </c>
      <c r="E53" s="7">
        <v>6.31033459059829</v>
      </c>
      <c r="F53" s="60">
        <v>75776</v>
      </c>
      <c r="G53" s="7">
        <v>6.034591230028972</v>
      </c>
      <c r="H53" s="60">
        <v>70399</v>
      </c>
      <c r="I53" s="7">
        <v>5.603570416548597</v>
      </c>
      <c r="J53" s="60">
        <v>66858</v>
      </c>
      <c r="K53" s="7">
        <v>5.325136975445175</v>
      </c>
      <c r="L53" s="172">
        <v>62676</v>
      </c>
      <c r="M53" s="170">
        <v>5.005490578167864</v>
      </c>
      <c r="N53" s="172">
        <v>57217</v>
      </c>
      <c r="O53" s="62">
        <f t="shared" si="6"/>
        <v>4.575390751820416</v>
      </c>
      <c r="P53" s="60">
        <v>53921</v>
      </c>
      <c r="Q53" s="7">
        <v>4.312341449214164</v>
      </c>
      <c r="R53" s="172">
        <v>53973</v>
      </c>
      <c r="S53" s="62">
        <f t="shared" si="7"/>
        <v>4.32678085996904</v>
      </c>
      <c r="T53" s="383">
        <v>52470</v>
      </c>
      <c r="U53" s="675">
        <v>4.223185748538948</v>
      </c>
      <c r="V53" s="774">
        <v>51262</v>
      </c>
      <c r="W53" s="778">
        <v>4.16</v>
      </c>
    </row>
    <row r="54" spans="1:23" ht="15" customHeight="1">
      <c r="A54" s="66" t="s">
        <v>145</v>
      </c>
      <c r="B54" s="60">
        <v>83374</v>
      </c>
      <c r="C54" s="7">
        <v>6.69185321810767</v>
      </c>
      <c r="D54" s="60">
        <v>86034</v>
      </c>
      <c r="E54" s="7">
        <v>6.847491028158331</v>
      </c>
      <c r="F54" s="60">
        <v>85776</v>
      </c>
      <c r="G54" s="7">
        <v>6.830963594633724</v>
      </c>
      <c r="H54" s="60">
        <v>85131</v>
      </c>
      <c r="I54" s="7">
        <v>6.776197859787763</v>
      </c>
      <c r="J54" s="60">
        <v>83308</v>
      </c>
      <c r="K54" s="7">
        <v>6.635354200699791</v>
      </c>
      <c r="L54" s="172">
        <v>81047</v>
      </c>
      <c r="M54" s="170">
        <v>6.472652927576279</v>
      </c>
      <c r="N54" s="172">
        <v>78755</v>
      </c>
      <c r="O54" s="62">
        <f t="shared" si="6"/>
        <v>6.297689474450197</v>
      </c>
      <c r="P54" s="60">
        <v>75153</v>
      </c>
      <c r="Q54" s="7">
        <v>6.010374379792513</v>
      </c>
      <c r="R54" s="172">
        <v>69721</v>
      </c>
      <c r="S54" s="62">
        <f t="shared" si="7"/>
        <v>5.589229584012403</v>
      </c>
      <c r="T54" s="383">
        <v>66016</v>
      </c>
      <c r="U54" s="675">
        <v>5.313471133515289</v>
      </c>
      <c r="V54" s="774">
        <v>61647</v>
      </c>
      <c r="W54" s="778">
        <v>5</v>
      </c>
    </row>
    <row r="55" spans="1:23" ht="15" customHeight="1">
      <c r="A55" s="66" t="s">
        <v>146</v>
      </c>
      <c r="B55" s="60">
        <v>73288</v>
      </c>
      <c r="C55" s="7">
        <v>5.882319891676961</v>
      </c>
      <c r="D55" s="60">
        <v>72550</v>
      </c>
      <c r="E55" s="7">
        <v>5.774292420355754</v>
      </c>
      <c r="F55" s="60">
        <v>74247</v>
      </c>
      <c r="G55" s="7">
        <v>5.912825895480905</v>
      </c>
      <c r="H55" s="60">
        <v>76167</v>
      </c>
      <c r="I55" s="7">
        <v>6.062687650637892</v>
      </c>
      <c r="J55" s="60">
        <v>78112</v>
      </c>
      <c r="K55" s="7">
        <v>6.221500784139124</v>
      </c>
      <c r="L55" s="172">
        <v>79291</v>
      </c>
      <c r="M55" s="170">
        <v>6.332413578299638</v>
      </c>
      <c r="N55" s="172">
        <v>81745</v>
      </c>
      <c r="O55" s="62">
        <f t="shared" si="6"/>
        <v>6.536786567061537</v>
      </c>
      <c r="P55" s="60">
        <v>82041</v>
      </c>
      <c r="Q55" s="7">
        <v>6.561243390051728</v>
      </c>
      <c r="R55" s="172">
        <v>81478</v>
      </c>
      <c r="S55" s="62">
        <f t="shared" si="7"/>
        <v>6.531737181712289</v>
      </c>
      <c r="T55" s="383">
        <v>79640</v>
      </c>
      <c r="U55" s="675">
        <v>6.410034553337943</v>
      </c>
      <c r="V55" s="774">
        <v>76735</v>
      </c>
      <c r="W55" s="778">
        <v>6.22</v>
      </c>
    </row>
    <row r="56" spans="1:23" ht="15" customHeight="1">
      <c r="A56" s="66" t="s">
        <v>147</v>
      </c>
      <c r="B56" s="60">
        <v>92210</v>
      </c>
      <c r="C56" s="7">
        <v>7.40105770673961</v>
      </c>
      <c r="D56" s="60">
        <v>86311</v>
      </c>
      <c r="E56" s="7">
        <v>6.869537602940393</v>
      </c>
      <c r="F56" s="60">
        <v>79000</v>
      </c>
      <c r="G56" s="7">
        <v>6.291341680377545</v>
      </c>
      <c r="H56" s="60">
        <v>72244</v>
      </c>
      <c r="I56" s="7">
        <v>5.750427437508159</v>
      </c>
      <c r="J56" s="60">
        <v>67485</v>
      </c>
      <c r="K56" s="7">
        <v>5.375076562085579</v>
      </c>
      <c r="L56" s="172">
        <v>66437</v>
      </c>
      <c r="M56" s="170">
        <v>5.30585515255821</v>
      </c>
      <c r="N56" s="172">
        <v>65493</v>
      </c>
      <c r="O56" s="62">
        <f t="shared" si="6"/>
        <v>5.237185915182105</v>
      </c>
      <c r="P56" s="60">
        <v>67375</v>
      </c>
      <c r="Q56" s="7">
        <v>5.388327463155437</v>
      </c>
      <c r="R56" s="172">
        <v>69931</v>
      </c>
      <c r="S56" s="62">
        <f t="shared" si="7"/>
        <v>5.606064371417096</v>
      </c>
      <c r="T56" s="383">
        <v>72204</v>
      </c>
      <c r="U56" s="675">
        <v>5.811528564656113</v>
      </c>
      <c r="V56" s="774">
        <v>72712</v>
      </c>
      <c r="W56" s="778">
        <v>5.9</v>
      </c>
    </row>
    <row r="57" spans="1:23" ht="15" customHeight="1">
      <c r="A57" s="66" t="s">
        <v>148</v>
      </c>
      <c r="B57" s="60">
        <v>90891</v>
      </c>
      <c r="C57" s="7">
        <v>7.295190717094348</v>
      </c>
      <c r="D57" s="60">
        <v>90955</v>
      </c>
      <c r="E57" s="7">
        <v>7.239155990261303</v>
      </c>
      <c r="F57" s="60">
        <v>92081</v>
      </c>
      <c r="G57" s="7">
        <v>7.333076370517021</v>
      </c>
      <c r="H57" s="60">
        <v>92212</v>
      </c>
      <c r="I57" s="7">
        <v>7.339826350527412</v>
      </c>
      <c r="J57" s="60">
        <v>92348</v>
      </c>
      <c r="K57" s="7">
        <v>7.355376311113271</v>
      </c>
      <c r="L57" s="172">
        <v>86099</v>
      </c>
      <c r="M57" s="170">
        <v>6.876120577089714</v>
      </c>
      <c r="N57" s="172">
        <v>80324</v>
      </c>
      <c r="O57" s="62">
        <f t="shared" si="6"/>
        <v>6.42315547388404</v>
      </c>
      <c r="P57" s="60">
        <v>73909</v>
      </c>
      <c r="Q57" s="7">
        <v>5.9108852612149185</v>
      </c>
      <c r="R57" s="172">
        <v>68216</v>
      </c>
      <c r="S57" s="62">
        <f t="shared" si="7"/>
        <v>5.46858027427877</v>
      </c>
      <c r="T57" s="383">
        <v>64245</v>
      </c>
      <c r="U57" s="675">
        <v>5.170927547453492</v>
      </c>
      <c r="V57" s="774">
        <v>63263</v>
      </c>
      <c r="W57" s="778">
        <v>5.13</v>
      </c>
    </row>
    <row r="58" spans="1:23" ht="15" customHeight="1">
      <c r="A58" s="66" t="s">
        <v>149</v>
      </c>
      <c r="B58" s="60">
        <v>110804</v>
      </c>
      <c r="C58" s="7">
        <v>8.893469234763863</v>
      </c>
      <c r="D58" s="60">
        <v>108251</v>
      </c>
      <c r="E58" s="7">
        <v>8.61575367051593</v>
      </c>
      <c r="F58" s="60">
        <v>102667</v>
      </c>
      <c r="G58" s="7">
        <v>8.17611615568761</v>
      </c>
      <c r="H58" s="60">
        <v>98373</v>
      </c>
      <c r="I58" s="7">
        <v>7.830225324040614</v>
      </c>
      <c r="J58" s="60">
        <v>92120</v>
      </c>
      <c r="K58" s="7">
        <v>7.337216461425851</v>
      </c>
      <c r="L58" s="172">
        <v>90527</v>
      </c>
      <c r="M58" s="170">
        <v>7.229753742577737</v>
      </c>
      <c r="N58" s="172">
        <v>89901</v>
      </c>
      <c r="O58" s="62">
        <f t="shared" si="6"/>
        <v>7.188985860485647</v>
      </c>
      <c r="P58" s="60">
        <v>90879</v>
      </c>
      <c r="Q58" s="7">
        <v>7.268063992936592</v>
      </c>
      <c r="R58" s="172">
        <v>90756</v>
      </c>
      <c r="S58" s="62">
        <f t="shared" si="7"/>
        <v>7.275514122382491</v>
      </c>
      <c r="T58" s="383">
        <v>90849</v>
      </c>
      <c r="U58" s="675">
        <v>7.3122203558036</v>
      </c>
      <c r="V58" s="774">
        <v>84803</v>
      </c>
      <c r="W58" s="778">
        <v>6.88</v>
      </c>
    </row>
    <row r="59" spans="1:23" ht="15" customHeight="1">
      <c r="A59" s="66" t="s">
        <v>150</v>
      </c>
      <c r="B59" s="60">
        <v>115705</v>
      </c>
      <c r="C59" s="7">
        <v>9.286838542005277</v>
      </c>
      <c r="D59" s="60">
        <v>116900</v>
      </c>
      <c r="E59" s="7">
        <v>9.304132101165921</v>
      </c>
      <c r="F59" s="60">
        <v>119481</v>
      </c>
      <c r="G59" s="7">
        <v>9.515136649534043</v>
      </c>
      <c r="H59" s="60">
        <v>117883</v>
      </c>
      <c r="I59" s="7">
        <v>9.38316867304931</v>
      </c>
      <c r="J59" s="60">
        <v>115604</v>
      </c>
      <c r="K59" s="7">
        <v>9.207680979230071</v>
      </c>
      <c r="L59" s="172">
        <v>111841</v>
      </c>
      <c r="M59" s="170">
        <v>8.931952769048312</v>
      </c>
      <c r="N59" s="172">
        <v>107976</v>
      </c>
      <c r="O59" s="62">
        <f t="shared" si="6"/>
        <v>8.634363769833463</v>
      </c>
      <c r="P59" s="60">
        <v>102444</v>
      </c>
      <c r="Q59" s="7">
        <v>8.19297689997025</v>
      </c>
      <c r="R59" s="172">
        <v>98164</v>
      </c>
      <c r="S59" s="62">
        <f t="shared" si="7"/>
        <v>7.869381289496616</v>
      </c>
      <c r="T59" s="383">
        <v>91576</v>
      </c>
      <c r="U59" s="675">
        <v>7.370734860076286</v>
      </c>
      <c r="V59" s="774">
        <v>90001</v>
      </c>
      <c r="W59" s="778">
        <v>7.3</v>
      </c>
    </row>
    <row r="60" spans="1:23" ht="15" customHeight="1">
      <c r="A60" s="66" t="s">
        <v>151</v>
      </c>
      <c r="B60" s="60">
        <v>114832</v>
      </c>
      <c r="C60" s="7">
        <v>9.216768881686615</v>
      </c>
      <c r="D60" s="60">
        <v>115149</v>
      </c>
      <c r="E60" s="7">
        <v>9.16476909595513</v>
      </c>
      <c r="F60" s="60">
        <v>110090</v>
      </c>
      <c r="G60" s="7">
        <v>8.767263361933718</v>
      </c>
      <c r="H60" s="60">
        <v>110096</v>
      </c>
      <c r="I60" s="7">
        <v>8.763344487568494</v>
      </c>
      <c r="J60" s="60">
        <v>113285</v>
      </c>
      <c r="K60" s="7">
        <v>9.022976192277762</v>
      </c>
      <c r="L60" s="172">
        <v>114600</v>
      </c>
      <c r="M60" s="170">
        <v>9.15229466235939</v>
      </c>
      <c r="N60" s="172">
        <v>114445</v>
      </c>
      <c r="O60" s="62">
        <f t="shared" si="6"/>
        <v>9.151661125051778</v>
      </c>
      <c r="P60" s="60">
        <v>117136</v>
      </c>
      <c r="Q60" s="7">
        <v>9.367972181434883</v>
      </c>
      <c r="R60" s="172">
        <v>115552</v>
      </c>
      <c r="S60" s="62">
        <f t="shared" si="7"/>
        <v>9.263301686605201</v>
      </c>
      <c r="T60" s="383">
        <v>113270</v>
      </c>
      <c r="U60" s="675">
        <v>9.11683342361362</v>
      </c>
      <c r="V60" s="774">
        <v>109310</v>
      </c>
      <c r="W60" s="778">
        <v>8.87</v>
      </c>
    </row>
    <row r="61" spans="1:23" ht="15" customHeight="1">
      <c r="A61" s="66" t="s">
        <v>152</v>
      </c>
      <c r="B61" s="60">
        <v>100676</v>
      </c>
      <c r="C61" s="7">
        <v>8.080564859383115</v>
      </c>
      <c r="D61" s="60">
        <v>105875</v>
      </c>
      <c r="E61" s="7">
        <v>8.426646588630812</v>
      </c>
      <c r="F61" s="60">
        <v>111229</v>
      </c>
      <c r="G61" s="7">
        <v>8.857970174262201</v>
      </c>
      <c r="H61" s="60">
        <v>114157</v>
      </c>
      <c r="I61" s="7">
        <v>9.086589128282196</v>
      </c>
      <c r="J61" s="60">
        <v>115008</v>
      </c>
      <c r="K61" s="7">
        <v>9.160210494959447</v>
      </c>
      <c r="L61" s="172">
        <v>112532</v>
      </c>
      <c r="M61" s="170">
        <v>8.987138071070044</v>
      </c>
      <c r="N61" s="172">
        <v>111136</v>
      </c>
      <c r="O61" s="62">
        <f t="shared" si="6"/>
        <v>8.88705501152304</v>
      </c>
      <c r="P61" s="60">
        <v>106806</v>
      </c>
      <c r="Q61" s="7">
        <v>8.54182861639747</v>
      </c>
      <c r="R61" s="172">
        <v>106602</v>
      </c>
      <c r="S61" s="62">
        <f t="shared" si="7"/>
        <v>8.545819080548045</v>
      </c>
      <c r="T61" s="383">
        <v>109408</v>
      </c>
      <c r="U61" s="675">
        <v>8.805990211094898</v>
      </c>
      <c r="V61" s="774">
        <v>110639</v>
      </c>
      <c r="W61" s="778">
        <v>8.98</v>
      </c>
    </row>
    <row r="62" spans="1:23" ht="15" customHeight="1">
      <c r="A62" s="66" t="s">
        <v>153</v>
      </c>
      <c r="B62" s="60">
        <v>72064</v>
      </c>
      <c r="C62" s="7">
        <v>5.7840778937044055</v>
      </c>
      <c r="D62" s="60">
        <v>79589</v>
      </c>
      <c r="E62" s="7">
        <v>6.3345301094926825</v>
      </c>
      <c r="F62" s="60">
        <v>84873</v>
      </c>
      <c r="G62" s="7">
        <v>6.759051170109916</v>
      </c>
      <c r="H62" s="60">
        <v>87738</v>
      </c>
      <c r="I62" s="7">
        <v>6.983708024363142</v>
      </c>
      <c r="J62" s="60">
        <v>91002</v>
      </c>
      <c r="K62" s="7">
        <v>7.248169479186661</v>
      </c>
      <c r="L62" s="172">
        <v>98173</v>
      </c>
      <c r="M62" s="170">
        <v>7.840385897799377</v>
      </c>
      <c r="N62" s="172">
        <v>101695</v>
      </c>
      <c r="O62" s="62">
        <f t="shared" si="6"/>
        <v>8.132099944184024</v>
      </c>
      <c r="P62" s="60">
        <v>106952</v>
      </c>
      <c r="Q62" s="7">
        <v>8.553504992050467</v>
      </c>
      <c r="R62" s="172">
        <v>109410</v>
      </c>
      <c r="S62" s="62">
        <f t="shared" si="7"/>
        <v>8.770924237845083</v>
      </c>
      <c r="T62" s="383">
        <v>110282</v>
      </c>
      <c r="U62" s="675">
        <v>8.876336396424096</v>
      </c>
      <c r="V62" s="774">
        <v>107934</v>
      </c>
      <c r="W62" s="778">
        <v>8.76</v>
      </c>
    </row>
    <row r="63" spans="1:23" ht="15" customHeight="1">
      <c r="A63" s="66" t="s">
        <v>154</v>
      </c>
      <c r="B63" s="60">
        <v>54740</v>
      </c>
      <c r="C63" s="7">
        <v>4.393600464883702</v>
      </c>
      <c r="D63" s="60">
        <v>59260</v>
      </c>
      <c r="E63" s="7">
        <v>4.7165343739528875</v>
      </c>
      <c r="F63" s="60">
        <v>62558</v>
      </c>
      <c r="G63" s="7">
        <v>4.98194623849441</v>
      </c>
      <c r="H63" s="60">
        <v>66430</v>
      </c>
      <c r="I63" s="7">
        <v>5.287648727557541</v>
      </c>
      <c r="J63" s="60">
        <v>68128</v>
      </c>
      <c r="K63" s="7">
        <v>5.426290524142644</v>
      </c>
      <c r="L63" s="172">
        <v>70082</v>
      </c>
      <c r="M63" s="170">
        <v>5.59695562414896</v>
      </c>
      <c r="N63" s="172">
        <v>76429</v>
      </c>
      <c r="O63" s="62">
        <f t="shared" si="6"/>
        <v>6.111689528826793</v>
      </c>
      <c r="P63" s="60">
        <v>81629</v>
      </c>
      <c r="Q63" s="7">
        <v>6.528293617661078</v>
      </c>
      <c r="R63" s="172">
        <v>84276</v>
      </c>
      <c r="S63" s="62">
        <f t="shared" si="7"/>
        <v>6.7560406824662484</v>
      </c>
      <c r="T63" s="383">
        <v>87294</v>
      </c>
      <c r="U63" s="675">
        <v>7.026086844538955</v>
      </c>
      <c r="V63" s="774">
        <v>94073</v>
      </c>
      <c r="W63" s="778">
        <v>7.63</v>
      </c>
    </row>
    <row r="64" spans="1:23" ht="15" customHeight="1">
      <c r="A64" s="66" t="s">
        <v>155</v>
      </c>
      <c r="B64" s="60">
        <v>51113</v>
      </c>
      <c r="C64" s="7">
        <v>4.102486309126794</v>
      </c>
      <c r="D64" s="60">
        <v>50147</v>
      </c>
      <c r="E64" s="7">
        <v>3.991225940779876</v>
      </c>
      <c r="F64" s="60">
        <v>48419</v>
      </c>
      <c r="G64" s="7">
        <v>3.855955352179751</v>
      </c>
      <c r="H64" s="60">
        <v>48594</v>
      </c>
      <c r="I64" s="7">
        <v>3.8679512609804476</v>
      </c>
      <c r="J64" s="60">
        <v>50840</v>
      </c>
      <c r="K64" s="7">
        <v>4.049327886440406</v>
      </c>
      <c r="L64" s="172">
        <v>53521</v>
      </c>
      <c r="M64" s="170">
        <v>4.274345223596309</v>
      </c>
      <c r="N64" s="172">
        <v>57074</v>
      </c>
      <c r="O64" s="62">
        <f t="shared" si="6"/>
        <v>4.5639556734781355</v>
      </c>
      <c r="P64" s="60">
        <v>60441</v>
      </c>
      <c r="Q64" s="7">
        <v>4.83377959481377</v>
      </c>
      <c r="R64" s="172">
        <v>63966</v>
      </c>
      <c r="S64" s="62">
        <f t="shared" si="7"/>
        <v>5.1278762434695055</v>
      </c>
      <c r="T64" s="383">
        <v>65592</v>
      </c>
      <c r="U64" s="675">
        <v>5.279344379991742</v>
      </c>
      <c r="V64" s="774">
        <v>67402</v>
      </c>
      <c r="W64" s="778">
        <v>5.47</v>
      </c>
    </row>
    <row r="65" spans="1:23" ht="15" customHeight="1">
      <c r="A65" s="66" t="s">
        <v>156</v>
      </c>
      <c r="B65" s="60">
        <v>40742</v>
      </c>
      <c r="C65" s="7">
        <v>3.270078007677965</v>
      </c>
      <c r="D65" s="60">
        <v>42145</v>
      </c>
      <c r="E65" s="7">
        <v>3.354342578303146</v>
      </c>
      <c r="F65" s="60">
        <v>44223</v>
      </c>
      <c r="G65" s="7">
        <v>3.5217975079915966</v>
      </c>
      <c r="H65" s="60">
        <v>47616</v>
      </c>
      <c r="I65" s="7">
        <v>3.79010510027668</v>
      </c>
      <c r="J65" s="60">
        <v>49162</v>
      </c>
      <c r="K65" s="7">
        <v>3.9156777646180814</v>
      </c>
      <c r="L65" s="172">
        <v>49103</v>
      </c>
      <c r="M65" s="170">
        <v>3.9215106876599757</v>
      </c>
      <c r="N65" s="172">
        <v>47813</v>
      </c>
      <c r="O65" s="62">
        <f t="shared" si="6"/>
        <v>3.823394411045486</v>
      </c>
      <c r="P65" s="60">
        <v>46165</v>
      </c>
      <c r="Q65" s="7">
        <v>3.692053986442608</v>
      </c>
      <c r="R65" s="172">
        <v>46463</v>
      </c>
      <c r="S65" s="62">
        <f t="shared" si="7"/>
        <v>3.724736796115493</v>
      </c>
      <c r="T65" s="383">
        <v>48624</v>
      </c>
      <c r="U65" s="675">
        <v>3.9136303380399813</v>
      </c>
      <c r="V65" s="774">
        <v>51082</v>
      </c>
      <c r="W65" s="778">
        <v>4.14</v>
      </c>
    </row>
    <row r="66" spans="1:23" ht="15" customHeight="1">
      <c r="A66" s="66" t="s">
        <v>157</v>
      </c>
      <c r="B66" s="60">
        <v>27668</v>
      </c>
      <c r="C66" s="7">
        <v>2.220718627373078</v>
      </c>
      <c r="D66" s="60">
        <v>29911</v>
      </c>
      <c r="E66" s="7">
        <v>2.3806321238492205</v>
      </c>
      <c r="F66" s="60">
        <v>31774</v>
      </c>
      <c r="G66" s="7">
        <v>2.5303935512951403</v>
      </c>
      <c r="H66" s="60">
        <v>33343</v>
      </c>
      <c r="I66" s="7">
        <v>2.6540128183494067</v>
      </c>
      <c r="J66" s="60">
        <v>35268</v>
      </c>
      <c r="K66" s="7">
        <v>2.8090420121750643</v>
      </c>
      <c r="L66" s="172">
        <v>37263</v>
      </c>
      <c r="M66" s="170">
        <v>2.975933298459843</v>
      </c>
      <c r="N66" s="172">
        <v>38446</v>
      </c>
      <c r="O66" s="62">
        <f t="shared" si="6"/>
        <v>3.074356796834642</v>
      </c>
      <c r="P66" s="60">
        <v>40450</v>
      </c>
      <c r="Q66" s="7">
        <v>3.234995857285899</v>
      </c>
      <c r="R66" s="172">
        <v>43608</v>
      </c>
      <c r="S66" s="62">
        <f t="shared" si="7"/>
        <v>3.495863853065975</v>
      </c>
      <c r="T66" s="383">
        <v>45103</v>
      </c>
      <c r="U66" s="675">
        <v>3.630233406067318</v>
      </c>
      <c r="V66" s="774">
        <v>45201</v>
      </c>
      <c r="W66" s="778">
        <v>3.67</v>
      </c>
    </row>
    <row r="67" spans="1:23" ht="15" customHeight="1">
      <c r="A67" s="66" t="s">
        <v>158</v>
      </c>
      <c r="B67" s="60">
        <v>15639</v>
      </c>
      <c r="C67" s="7">
        <v>1.2552341554679618</v>
      </c>
      <c r="D67" s="60">
        <v>16985</v>
      </c>
      <c r="E67" s="7">
        <v>1.3518450277014813</v>
      </c>
      <c r="F67" s="60">
        <v>18329</v>
      </c>
      <c r="G67" s="7">
        <v>1.4596709070840508</v>
      </c>
      <c r="H67" s="60">
        <v>19732</v>
      </c>
      <c r="I67" s="7">
        <v>1.5706139499046423</v>
      </c>
      <c r="J67" s="60">
        <v>20944</v>
      </c>
      <c r="K67" s="7">
        <v>1.6681574204092817</v>
      </c>
      <c r="L67" s="172">
        <v>22756</v>
      </c>
      <c r="M67" s="170">
        <v>1.8173614078241738</v>
      </c>
      <c r="N67" s="172">
        <v>24634</v>
      </c>
      <c r="O67" s="62">
        <f t="shared" si="6"/>
        <v>1.969872167019315</v>
      </c>
      <c r="P67" s="60">
        <v>26399</v>
      </c>
      <c r="Q67" s="7">
        <v>2.1112646634484653</v>
      </c>
      <c r="R67" s="172">
        <v>27854</v>
      </c>
      <c r="S67" s="62">
        <f t="shared" si="7"/>
        <v>2.2329341350967638</v>
      </c>
      <c r="T67" s="383">
        <v>29639</v>
      </c>
      <c r="U67" s="675">
        <v>2.385572753972668</v>
      </c>
      <c r="V67" s="774">
        <v>31665</v>
      </c>
      <c r="W67" s="778">
        <v>2.57</v>
      </c>
    </row>
    <row r="68" spans="1:23" ht="15" customHeight="1">
      <c r="A68" s="69" t="s">
        <v>159</v>
      </c>
      <c r="B68" s="64">
        <v>9913</v>
      </c>
      <c r="C68" s="174">
        <v>0.7956478152793597</v>
      </c>
      <c r="D68" s="64">
        <v>11267</v>
      </c>
      <c r="E68" s="174">
        <v>0.8967464190234083</v>
      </c>
      <c r="F68" s="64">
        <v>11930</v>
      </c>
      <c r="G68" s="174">
        <v>0.9500722309734696</v>
      </c>
      <c r="H68" s="64">
        <v>13055</v>
      </c>
      <c r="I68" s="174">
        <v>1.039142768903563</v>
      </c>
      <c r="J68" s="64">
        <v>14265</v>
      </c>
      <c r="K68" s="174">
        <v>1.1361853324168452</v>
      </c>
      <c r="L68" s="175">
        <v>15385</v>
      </c>
      <c r="M68" s="152">
        <v>1.2286915652739898</v>
      </c>
      <c r="N68" s="175">
        <v>16570</v>
      </c>
      <c r="O68" s="152">
        <f t="shared" si="6"/>
        <v>1.3250297072140151</v>
      </c>
      <c r="P68" s="64">
        <v>17949</v>
      </c>
      <c r="Q68" s="174">
        <v>1.43547442873732</v>
      </c>
      <c r="R68" s="175">
        <v>19667</v>
      </c>
      <c r="S68" s="152">
        <f t="shared" si="7"/>
        <v>1.5766179232766588</v>
      </c>
      <c r="T68" s="676">
        <v>21243</v>
      </c>
      <c r="U68" s="677">
        <v>1.7097986441054485</v>
      </c>
      <c r="V68" s="779">
        <v>23297</v>
      </c>
      <c r="W68" s="780">
        <v>1.89</v>
      </c>
    </row>
    <row r="69" spans="1:13" s="161" customFormat="1" ht="16.5" customHeight="1">
      <c r="A69" s="70" t="s">
        <v>542</v>
      </c>
      <c r="B69" s="159"/>
      <c r="C69" s="13"/>
      <c r="D69" s="159"/>
      <c r="E69" s="13"/>
      <c r="F69" s="159"/>
      <c r="G69" s="13"/>
      <c r="H69" s="159"/>
      <c r="I69" s="13"/>
      <c r="L69" s="176"/>
      <c r="M69" s="167"/>
    </row>
    <row r="70" spans="1:15" ht="15" customHeight="1">
      <c r="A70" s="160" t="s">
        <v>552</v>
      </c>
      <c r="B70" s="159"/>
      <c r="C70" s="13"/>
      <c r="D70" s="159"/>
      <c r="E70" s="13"/>
      <c r="F70" s="159"/>
      <c r="G70" s="13"/>
      <c r="H70" s="159"/>
      <c r="I70" s="13"/>
      <c r="J70" s="161"/>
      <c r="K70" s="161"/>
      <c r="L70" s="176"/>
      <c r="M70" s="167"/>
      <c r="N70" s="176"/>
      <c r="O70" s="167"/>
    </row>
    <row r="71" spans="1:15" ht="15" customHeight="1">
      <c r="A71" s="160" t="s">
        <v>553</v>
      </c>
      <c r="B71" s="159"/>
      <c r="C71" s="13"/>
      <c r="D71" s="159"/>
      <c r="E71" s="13"/>
      <c r="F71" s="159"/>
      <c r="G71" s="13"/>
      <c r="H71" s="159"/>
      <c r="I71" s="13"/>
      <c r="J71" s="161"/>
      <c r="K71" s="161"/>
      <c r="L71" s="176"/>
      <c r="M71" s="167"/>
      <c r="N71" s="176"/>
      <c r="O71" s="167"/>
    </row>
    <row r="72" spans="12:15" ht="13.5">
      <c r="L72" s="15"/>
      <c r="M72" s="9"/>
      <c r="N72" s="176"/>
      <c r="O72" s="167"/>
    </row>
    <row r="73" spans="12:15" ht="13.5">
      <c r="L73" s="15"/>
      <c r="M73" s="9"/>
      <c r="N73" s="176"/>
      <c r="O73" s="167"/>
    </row>
    <row r="74" spans="12:15" ht="13.5">
      <c r="L74" s="15"/>
      <c r="M74" s="9"/>
      <c r="N74" s="176"/>
      <c r="O74" s="167"/>
    </row>
    <row r="75" spans="12:15" ht="13.5">
      <c r="L75" s="15"/>
      <c r="M75" s="9"/>
      <c r="N75" s="176"/>
      <c r="O75" s="167"/>
    </row>
    <row r="76" spans="12:15" ht="13.5">
      <c r="L76" s="15"/>
      <c r="M76" s="9"/>
      <c r="N76" s="176"/>
      <c r="O76" s="167"/>
    </row>
    <row r="77" spans="12:15" ht="13.5">
      <c r="L77" s="15"/>
      <c r="M77" s="9"/>
      <c r="N77" s="176"/>
      <c r="O77" s="167"/>
    </row>
    <row r="78" spans="12:15" ht="13.5">
      <c r="L78" s="15"/>
      <c r="M78" s="9"/>
      <c r="N78" s="176"/>
      <c r="O78" s="167"/>
    </row>
    <row r="79" spans="12:15" ht="13.5">
      <c r="L79" s="15"/>
      <c r="M79" s="9"/>
      <c r="N79" s="176"/>
      <c r="O79" s="167"/>
    </row>
    <row r="80" spans="12:15" ht="13.5">
      <c r="L80" s="15"/>
      <c r="M80" s="9"/>
      <c r="N80" s="176"/>
      <c r="O80" s="167"/>
    </row>
    <row r="81" spans="12:15" ht="13.5">
      <c r="L81" s="15"/>
      <c r="M81" s="9"/>
      <c r="N81" s="176"/>
      <c r="O81" s="167"/>
    </row>
    <row r="82" spans="12:15" ht="13.5">
      <c r="L82" s="15"/>
      <c r="M82" s="9"/>
      <c r="N82" s="176"/>
      <c r="O82" s="167"/>
    </row>
    <row r="83" spans="12:15" ht="13.5">
      <c r="L83" s="15"/>
      <c r="M83" s="9"/>
      <c r="N83" s="176"/>
      <c r="O83" s="167"/>
    </row>
    <row r="84" spans="12:15" ht="13.5">
      <c r="L84" s="15"/>
      <c r="M84" s="9"/>
      <c r="N84" s="176"/>
      <c r="O84" s="167"/>
    </row>
    <row r="85" spans="12:15" ht="13.5">
      <c r="L85" s="15"/>
      <c r="M85" s="9"/>
      <c r="N85" s="176"/>
      <c r="O85" s="167"/>
    </row>
    <row r="86" spans="12:15" ht="13.5">
      <c r="L86" s="15"/>
      <c r="M86" s="9"/>
      <c r="N86" s="176"/>
      <c r="O86" s="167"/>
    </row>
    <row r="87" spans="12:15" ht="13.5">
      <c r="L87" s="15"/>
      <c r="M87" s="9"/>
      <c r="N87" s="176"/>
      <c r="O87" s="167"/>
    </row>
    <row r="88" spans="12:15" ht="13.5">
      <c r="L88" s="15"/>
      <c r="M88" s="9"/>
      <c r="N88" s="176"/>
      <c r="O88" s="167"/>
    </row>
    <row r="89" spans="12:15" ht="13.5">
      <c r="L89" s="15"/>
      <c r="M89" s="9"/>
      <c r="N89" s="176"/>
      <c r="O89" s="167"/>
    </row>
    <row r="90" spans="12:15" ht="13.5">
      <c r="L90" s="15"/>
      <c r="M90" s="9"/>
      <c r="N90" s="176"/>
      <c r="O90" s="167"/>
    </row>
    <row r="91" spans="12:15" ht="13.5">
      <c r="L91" s="15"/>
      <c r="M91" s="9"/>
      <c r="N91" s="176"/>
      <c r="O91" s="167"/>
    </row>
    <row r="92" spans="12:15" ht="13.5">
      <c r="L92" s="15"/>
      <c r="M92" s="9"/>
      <c r="N92" s="176"/>
      <c r="O92" s="167"/>
    </row>
    <row r="93" spans="12:15" ht="13.5">
      <c r="L93" s="15"/>
      <c r="M93" s="9"/>
      <c r="N93" s="176"/>
      <c r="O93" s="167"/>
    </row>
    <row r="94" spans="12:15" ht="13.5">
      <c r="L94" s="15"/>
      <c r="M94" s="9"/>
      <c r="N94" s="176"/>
      <c r="O94" s="167"/>
    </row>
    <row r="95" spans="12:15" ht="13.5">
      <c r="L95" s="15"/>
      <c r="M95" s="9"/>
      <c r="N95" s="176"/>
      <c r="O95" s="167"/>
    </row>
    <row r="96" spans="12:15" ht="13.5">
      <c r="L96" s="15"/>
      <c r="M96" s="9"/>
      <c r="N96" s="176"/>
      <c r="O96" s="167"/>
    </row>
    <row r="97" spans="12:15" ht="13.5">
      <c r="L97" s="15"/>
      <c r="M97" s="9"/>
      <c r="N97" s="176"/>
      <c r="O97" s="167"/>
    </row>
    <row r="98" spans="12:15" ht="13.5">
      <c r="L98" s="15"/>
      <c r="M98" s="9"/>
      <c r="N98" s="176"/>
      <c r="O98" s="167"/>
    </row>
    <row r="99" spans="12:15" ht="13.5">
      <c r="L99" s="15"/>
      <c r="M99" s="9"/>
      <c r="N99" s="176"/>
      <c r="O99" s="167"/>
    </row>
    <row r="100" spans="12:15" ht="13.5">
      <c r="L100" s="15"/>
      <c r="M100" s="9"/>
      <c r="N100" s="176"/>
      <c r="O100" s="167"/>
    </row>
    <row r="101" spans="12:15" ht="13.5">
      <c r="L101" s="15"/>
      <c r="M101" s="9"/>
      <c r="N101" s="176"/>
      <c r="O101" s="167"/>
    </row>
    <row r="102" spans="12:15" ht="13.5">
      <c r="L102" s="15"/>
      <c r="M102" s="9"/>
      <c r="N102" s="176"/>
      <c r="O102" s="167"/>
    </row>
    <row r="103" spans="12:14" ht="13.5">
      <c r="L103" s="15"/>
      <c r="M103" s="9"/>
      <c r="N103" s="176"/>
    </row>
    <row r="104" spans="12:14" ht="13.5">
      <c r="L104" s="15"/>
      <c r="M104" s="9"/>
      <c r="N104" s="176"/>
    </row>
    <row r="105" spans="12:14" ht="13.5">
      <c r="L105" s="15"/>
      <c r="M105" s="9"/>
      <c r="N105" s="176"/>
    </row>
    <row r="106" spans="12:14" ht="13.5">
      <c r="L106" s="15"/>
      <c r="M106" s="9"/>
      <c r="N106" s="176"/>
    </row>
    <row r="107" spans="12:14" ht="13.5">
      <c r="L107" s="15"/>
      <c r="M107" s="9"/>
      <c r="N107" s="176"/>
    </row>
    <row r="108" spans="12:14" ht="13.5">
      <c r="L108" s="15"/>
      <c r="M108" s="9"/>
      <c r="N108" s="176"/>
    </row>
    <row r="109" spans="12:14" ht="13.5">
      <c r="L109" s="15"/>
      <c r="M109" s="9"/>
      <c r="N109" s="176"/>
    </row>
    <row r="110" spans="12:14" ht="13.5">
      <c r="L110" s="15"/>
      <c r="M110" s="9"/>
      <c r="N110" s="176"/>
    </row>
    <row r="111" spans="12:14" ht="13.5">
      <c r="L111" s="15"/>
      <c r="M111" s="9"/>
      <c r="N111" s="176"/>
    </row>
    <row r="112" spans="12:14" ht="13.5">
      <c r="L112" s="15"/>
      <c r="M112" s="9"/>
      <c r="N112" s="176"/>
    </row>
    <row r="113" spans="12:14" ht="13.5">
      <c r="L113" s="15"/>
      <c r="M113" s="9"/>
      <c r="N113" s="176"/>
    </row>
    <row r="114" spans="12:14" ht="13.5">
      <c r="L114" s="15"/>
      <c r="M114" s="9"/>
      <c r="N114" s="176"/>
    </row>
    <row r="115" spans="12:14" ht="13.5">
      <c r="L115" s="15"/>
      <c r="M115" s="9"/>
      <c r="N115" s="342"/>
    </row>
    <row r="116" spans="12:14" ht="13.5">
      <c r="L116" s="15"/>
      <c r="M116" s="9"/>
      <c r="N116" s="342"/>
    </row>
    <row r="117" spans="12:14" ht="13.5">
      <c r="L117" s="15"/>
      <c r="M117" s="9"/>
      <c r="N117" s="342"/>
    </row>
    <row r="118" spans="12:14" ht="13.5">
      <c r="L118" s="15"/>
      <c r="M118" s="9"/>
      <c r="N118" s="342"/>
    </row>
    <row r="119" spans="12:14" ht="13.5">
      <c r="L119" s="15"/>
      <c r="M119" s="9"/>
      <c r="N119" s="342"/>
    </row>
    <row r="120" spans="12:14" ht="13.5">
      <c r="L120" s="15"/>
      <c r="M120" s="9"/>
      <c r="N120" s="342"/>
    </row>
    <row r="121" spans="12:14" ht="13.5">
      <c r="L121" s="15"/>
      <c r="M121" s="9"/>
      <c r="N121" s="342"/>
    </row>
    <row r="122" spans="12:14" ht="13.5">
      <c r="L122" s="15"/>
      <c r="M122" s="9"/>
      <c r="N122" s="342"/>
    </row>
    <row r="123" spans="12:14" ht="13.5">
      <c r="L123" s="15"/>
      <c r="M123" s="9"/>
      <c r="N123" s="342"/>
    </row>
    <row r="124" spans="12:14" ht="13.5">
      <c r="L124" s="15"/>
      <c r="M124" s="9"/>
      <c r="N124" s="342"/>
    </row>
    <row r="125" spans="12:14" ht="13.5">
      <c r="L125" s="15"/>
      <c r="M125" s="9"/>
      <c r="N125" s="342"/>
    </row>
    <row r="126" spans="12:14" ht="13.5">
      <c r="L126" s="15"/>
      <c r="M126" s="9"/>
      <c r="N126" s="342"/>
    </row>
    <row r="127" spans="12:14" ht="13.5">
      <c r="L127" s="15"/>
      <c r="M127" s="9"/>
      <c r="N127" s="342"/>
    </row>
    <row r="128" spans="12:14" ht="13.5">
      <c r="L128" s="15"/>
      <c r="M128" s="9"/>
      <c r="N128" s="342"/>
    </row>
    <row r="129" spans="12:14" ht="13.5">
      <c r="L129" s="15"/>
      <c r="M129" s="9"/>
      <c r="N129" s="342"/>
    </row>
    <row r="130" spans="12:14" ht="13.5">
      <c r="L130" s="15"/>
      <c r="M130" s="9"/>
      <c r="N130" s="342"/>
    </row>
    <row r="131" spans="12:14" ht="13.5">
      <c r="L131" s="15"/>
      <c r="M131" s="9"/>
      <c r="N131" s="342"/>
    </row>
    <row r="132" spans="12:14" ht="13.5">
      <c r="L132" s="15"/>
      <c r="M132" s="9"/>
      <c r="N132" s="342"/>
    </row>
    <row r="133" spans="12:14" ht="13.5">
      <c r="L133" s="15"/>
      <c r="M133" s="9"/>
      <c r="N133" s="342"/>
    </row>
    <row r="134" spans="12:14" ht="13.5">
      <c r="L134" s="15"/>
      <c r="M134" s="9"/>
      <c r="N134" s="342"/>
    </row>
    <row r="135" spans="12:14" ht="13.5">
      <c r="L135" s="15"/>
      <c r="M135" s="9"/>
      <c r="N135" s="342"/>
    </row>
    <row r="136" spans="12:14" ht="13.5">
      <c r="L136" s="15"/>
      <c r="M136" s="9"/>
      <c r="N136" s="342"/>
    </row>
    <row r="137" spans="12:14" ht="13.5">
      <c r="L137" s="15"/>
      <c r="M137" s="9"/>
      <c r="N137" s="342"/>
    </row>
    <row r="138" spans="12:14" ht="13.5">
      <c r="L138" s="15"/>
      <c r="M138" s="9"/>
      <c r="N138" s="342"/>
    </row>
    <row r="139" spans="12:14" ht="13.5">
      <c r="L139" s="15"/>
      <c r="M139" s="9"/>
      <c r="N139" s="342"/>
    </row>
    <row r="140" spans="12:14" ht="13.5">
      <c r="L140" s="15"/>
      <c r="M140" s="9"/>
      <c r="N140" s="342"/>
    </row>
    <row r="141" spans="12:14" ht="13.5">
      <c r="L141" s="15"/>
      <c r="M141" s="9"/>
      <c r="N141" s="342"/>
    </row>
    <row r="142" spans="12:14" ht="13.5">
      <c r="L142" s="15"/>
      <c r="M142" s="9"/>
      <c r="N142" s="342"/>
    </row>
    <row r="143" spans="12:14" ht="13.5">
      <c r="L143" s="15"/>
      <c r="M143" s="9"/>
      <c r="N143" s="342"/>
    </row>
    <row r="144" spans="12:14" ht="13.5">
      <c r="L144" s="15"/>
      <c r="M144" s="9"/>
      <c r="N144" s="342"/>
    </row>
    <row r="145" spans="12:14" ht="13.5">
      <c r="L145" s="15"/>
      <c r="M145" s="9"/>
      <c r="N145" s="342"/>
    </row>
    <row r="146" spans="12:14" ht="13.5">
      <c r="L146" s="15"/>
      <c r="M146" s="9"/>
      <c r="N146" s="342"/>
    </row>
    <row r="147" ht="13.5">
      <c r="N147" s="342"/>
    </row>
    <row r="148" ht="13.5">
      <c r="N148" s="342"/>
    </row>
    <row r="149" ht="13.5">
      <c r="N149" s="342"/>
    </row>
    <row r="150" ht="13.5">
      <c r="N150" s="342"/>
    </row>
    <row r="151" ht="13.5">
      <c r="N151" s="342"/>
    </row>
    <row r="152" ht="13.5">
      <c r="N152" s="342"/>
    </row>
    <row r="153" ht="13.5">
      <c r="N153" s="342"/>
    </row>
    <row r="154" ht="13.5">
      <c r="N154" s="342"/>
    </row>
    <row r="155" ht="13.5">
      <c r="N155" s="342"/>
    </row>
    <row r="156" ht="13.5">
      <c r="N156" s="342"/>
    </row>
    <row r="157" ht="13.5">
      <c r="N157" s="342"/>
    </row>
    <row r="158" ht="13.5">
      <c r="N158" s="342"/>
    </row>
    <row r="159" ht="13.5">
      <c r="N159" s="342"/>
    </row>
    <row r="160" ht="13.5">
      <c r="N160" s="342"/>
    </row>
    <row r="161" ht="13.5">
      <c r="N161" s="342"/>
    </row>
    <row r="162" ht="13.5">
      <c r="N162" s="342"/>
    </row>
    <row r="163" ht="13.5">
      <c r="N163" s="342"/>
    </row>
    <row r="164" ht="13.5">
      <c r="N164" s="342"/>
    </row>
    <row r="165" ht="13.5">
      <c r="N165" s="342"/>
    </row>
    <row r="166" ht="13.5">
      <c r="N166" s="342"/>
    </row>
    <row r="167" ht="13.5">
      <c r="N167" s="342"/>
    </row>
    <row r="168" ht="13.5">
      <c r="N168" s="342"/>
    </row>
    <row r="169" ht="13.5">
      <c r="N169" s="342"/>
    </row>
    <row r="170" ht="13.5">
      <c r="N170" s="342"/>
    </row>
    <row r="171" ht="13.5">
      <c r="N171" s="342"/>
    </row>
    <row r="172" ht="13.5">
      <c r="N172" s="342"/>
    </row>
    <row r="173" ht="13.5">
      <c r="N173" s="342"/>
    </row>
    <row r="174" ht="13.5">
      <c r="N174" s="342"/>
    </row>
    <row r="175" ht="13.5">
      <c r="N175" s="342"/>
    </row>
    <row r="176" ht="13.5">
      <c r="N176" s="342"/>
    </row>
    <row r="177" ht="13.5">
      <c r="N177" s="342"/>
    </row>
    <row r="178" ht="13.5">
      <c r="N178" s="342"/>
    </row>
    <row r="179" ht="13.5">
      <c r="N179" s="342"/>
    </row>
    <row r="180" ht="13.5">
      <c r="N180" s="342"/>
    </row>
    <row r="181" ht="13.5">
      <c r="N181" s="342"/>
    </row>
    <row r="182" ht="13.5">
      <c r="N182" s="342"/>
    </row>
    <row r="183" ht="13.5">
      <c r="N183" s="342"/>
    </row>
    <row r="184" ht="13.5">
      <c r="N184" s="342"/>
    </row>
    <row r="185" ht="13.5">
      <c r="N185" s="342"/>
    </row>
    <row r="186" ht="13.5">
      <c r="N186" s="342"/>
    </row>
    <row r="187" ht="13.5">
      <c r="N187" s="342"/>
    </row>
    <row r="188" ht="13.5">
      <c r="N188" s="342"/>
    </row>
    <row r="189" ht="13.5">
      <c r="N189" s="342"/>
    </row>
    <row r="190" ht="13.5">
      <c r="N190" s="342"/>
    </row>
    <row r="191" ht="13.5">
      <c r="N191" s="342"/>
    </row>
    <row r="192" ht="13.5">
      <c r="N192" s="342"/>
    </row>
    <row r="193" ht="13.5">
      <c r="N193" s="342"/>
    </row>
    <row r="194" ht="13.5">
      <c r="N194" s="342"/>
    </row>
    <row r="195" ht="13.5">
      <c r="N195" s="342"/>
    </row>
    <row r="196" ht="13.5">
      <c r="N196" s="342"/>
    </row>
    <row r="197" ht="13.5">
      <c r="N197" s="342"/>
    </row>
    <row r="198" ht="13.5">
      <c r="N198" s="342"/>
    </row>
    <row r="199" ht="13.5">
      <c r="N199" s="342"/>
    </row>
    <row r="200" ht="13.5">
      <c r="N200" s="342"/>
    </row>
    <row r="201" ht="13.5">
      <c r="N201" s="342"/>
    </row>
    <row r="202" ht="13.5">
      <c r="N202" s="342"/>
    </row>
    <row r="203" ht="13.5">
      <c r="N203" s="342"/>
    </row>
    <row r="204" ht="13.5">
      <c r="N204" s="342"/>
    </row>
    <row r="205" ht="13.5">
      <c r="N205" s="342"/>
    </row>
    <row r="206" ht="13.5">
      <c r="N206" s="342"/>
    </row>
    <row r="207" ht="13.5">
      <c r="N207" s="342"/>
    </row>
    <row r="208" ht="13.5">
      <c r="N208" s="342"/>
    </row>
    <row r="209" ht="13.5">
      <c r="N209" s="342"/>
    </row>
    <row r="210" ht="13.5">
      <c r="N210" s="342"/>
    </row>
    <row r="211" ht="13.5">
      <c r="N211" s="342"/>
    </row>
    <row r="212" ht="13.5">
      <c r="N212" s="342"/>
    </row>
    <row r="213" ht="13.5">
      <c r="N213" s="342"/>
    </row>
    <row r="214" ht="13.5">
      <c r="N214" s="342"/>
    </row>
    <row r="215" ht="13.5">
      <c r="N215" s="342"/>
    </row>
    <row r="216" ht="13.5">
      <c r="N216" s="342"/>
    </row>
    <row r="217" ht="13.5">
      <c r="N217" s="342"/>
    </row>
    <row r="218" ht="13.5">
      <c r="N218" s="342"/>
    </row>
    <row r="219" ht="13.5">
      <c r="N219" s="342"/>
    </row>
    <row r="220" ht="13.5">
      <c r="N220" s="342"/>
    </row>
    <row r="221" ht="13.5">
      <c r="N221" s="342"/>
    </row>
    <row r="222" ht="13.5">
      <c r="N222" s="342"/>
    </row>
    <row r="223" ht="13.5">
      <c r="N223" s="342"/>
    </row>
    <row r="224" ht="13.5">
      <c r="N224" s="342"/>
    </row>
  </sheetData>
  <sheetProtection/>
  <mergeCells count="12">
    <mergeCell ref="N5:O5"/>
    <mergeCell ref="L5:M5"/>
    <mergeCell ref="A5:A6"/>
    <mergeCell ref="J5:K5"/>
    <mergeCell ref="B5:C5"/>
    <mergeCell ref="D5:E5"/>
    <mergeCell ref="F5:G5"/>
    <mergeCell ref="V5:W5"/>
    <mergeCell ref="H5:I5"/>
    <mergeCell ref="T5:U5"/>
    <mergeCell ref="P5:Q5"/>
    <mergeCell ref="R5:S5"/>
  </mergeCells>
  <printOptions/>
  <pageMargins left="0.2755905511811024" right="0.1968503937007874" top="0.4724409448818898" bottom="0.2755905511811024" header="0.4330708661417323" footer="0.15748031496062992"/>
  <pageSetup fitToHeight="2" fitToWidth="1" horizontalDpi="300" verticalDpi="300" orientation="landscape" paperSize="9" scale="78" r:id="rId1"/>
</worksheet>
</file>

<file path=xl/worksheets/sheet30.xml><?xml version="1.0" encoding="utf-8"?>
<worksheet xmlns="http://schemas.openxmlformats.org/spreadsheetml/2006/main" xmlns:r="http://schemas.openxmlformats.org/officeDocument/2006/relationships">
  <sheetPr>
    <pageSetUpPr fitToPage="1"/>
  </sheetPr>
  <dimension ref="A2:V51"/>
  <sheetViews>
    <sheetView tabSelected="1" zoomScalePageLayoutView="0" workbookViewId="0" topLeftCell="A1">
      <pane xSplit="1" topLeftCell="B1" activePane="topRight" state="frozen"/>
      <selection pane="topLeft" activeCell="A1" sqref="A1"/>
      <selection pane="topRight" activeCell="F2" sqref="F2"/>
    </sheetView>
  </sheetViews>
  <sheetFormatPr defaultColWidth="8.88671875" defaultRowHeight="13.5"/>
  <cols>
    <col min="1" max="1" width="9.6640625" style="4" customWidth="1"/>
    <col min="2" max="2" width="6.99609375" style="58" customWidth="1"/>
    <col min="3" max="3" width="10.21484375" style="4" customWidth="1"/>
    <col min="4" max="4" width="6.99609375" style="58" customWidth="1"/>
    <col min="5" max="5" width="6.99609375" style="4" customWidth="1"/>
    <col min="6" max="6" width="10.4453125" style="58" customWidth="1"/>
    <col min="7" max="7" width="10.4453125" style="4" customWidth="1"/>
    <col min="8" max="8" width="6.99609375" style="58" customWidth="1"/>
    <col min="9" max="9" width="6.99609375" style="4" customWidth="1"/>
    <col min="10" max="10" width="6.99609375" style="58" customWidth="1"/>
    <col min="11" max="11" width="6.99609375" style="4" customWidth="1"/>
    <col min="12" max="12" width="6.99609375" style="58" customWidth="1"/>
    <col min="13" max="13" width="6.99609375" style="4" customWidth="1"/>
    <col min="14" max="14" width="10.10546875" style="58" customWidth="1"/>
    <col min="15" max="15" width="10.10546875" style="4" customWidth="1"/>
    <col min="16" max="16" width="9.88671875" style="58" customWidth="1"/>
    <col min="17" max="17" width="9.88671875" style="4" customWidth="1"/>
    <col min="18" max="18" width="11.5546875" style="58" customWidth="1"/>
    <col min="19" max="19" width="11.5546875" style="4" customWidth="1"/>
    <col min="20" max="20" width="6.99609375" style="58" customWidth="1"/>
    <col min="21" max="21" width="6.99609375" style="4" customWidth="1"/>
    <col min="22" max="16384" width="8.88671875" style="4" customWidth="1"/>
  </cols>
  <sheetData>
    <row r="2" spans="1:15" ht="18.75" customHeight="1">
      <c r="A2" s="41" t="s">
        <v>462</v>
      </c>
      <c r="C2" s="41"/>
      <c r="E2" s="39"/>
      <c r="G2" s="5"/>
      <c r="I2" s="5"/>
      <c r="K2" s="13"/>
      <c r="M2" s="5"/>
      <c r="O2" s="5"/>
    </row>
    <row r="3" spans="1:15" ht="12.75" customHeight="1">
      <c r="A3" s="5"/>
      <c r="C3" s="5"/>
      <c r="E3" s="5"/>
      <c r="G3" s="5"/>
      <c r="I3" s="5"/>
      <c r="K3" s="5"/>
      <c r="M3" s="5"/>
      <c r="O3" s="5"/>
    </row>
    <row r="4" spans="1:20" s="194" customFormat="1" ht="19.5" customHeight="1">
      <c r="A4" s="193" t="s">
        <v>606</v>
      </c>
      <c r="B4" s="176"/>
      <c r="C4" s="275"/>
      <c r="D4" s="176"/>
      <c r="E4" s="275"/>
      <c r="F4" s="176"/>
      <c r="G4" s="275"/>
      <c r="H4" s="176"/>
      <c r="I4" s="275"/>
      <c r="J4" s="176"/>
      <c r="K4" s="68"/>
      <c r="L4" s="176"/>
      <c r="M4" s="275"/>
      <c r="N4" s="176"/>
      <c r="O4" s="275"/>
      <c r="P4" s="176"/>
      <c r="R4" s="176"/>
      <c r="T4" s="176"/>
    </row>
    <row r="5" spans="1:21" s="180" customFormat="1" ht="19.5" customHeight="1">
      <c r="A5" s="1156" t="s">
        <v>230</v>
      </c>
      <c r="B5" s="1150" t="s">
        <v>231</v>
      </c>
      <c r="C5" s="1151"/>
      <c r="D5" s="1155" t="s">
        <v>232</v>
      </c>
      <c r="E5" s="1156"/>
      <c r="F5" s="1150" t="s">
        <v>233</v>
      </c>
      <c r="G5" s="1151"/>
      <c r="H5" s="1150" t="s">
        <v>234</v>
      </c>
      <c r="I5" s="1151"/>
      <c r="J5" s="1150" t="s">
        <v>235</v>
      </c>
      <c r="K5" s="1151"/>
      <c r="L5" s="1150" t="s">
        <v>236</v>
      </c>
      <c r="M5" s="1151"/>
      <c r="N5" s="1155" t="s">
        <v>244</v>
      </c>
      <c r="O5" s="1156"/>
      <c r="P5" s="1155" t="s">
        <v>237</v>
      </c>
      <c r="Q5" s="1156"/>
      <c r="R5" s="1155" t="s">
        <v>238</v>
      </c>
      <c r="S5" s="1156"/>
      <c r="T5" s="1155" t="s">
        <v>239</v>
      </c>
      <c r="U5" s="1160"/>
    </row>
    <row r="6" spans="1:21" s="180" customFormat="1" ht="15.75" customHeight="1">
      <c r="A6" s="1157"/>
      <c r="B6" s="282"/>
      <c r="C6" s="1154" t="s">
        <v>193</v>
      </c>
      <c r="D6" s="283"/>
      <c r="E6" s="1154" t="s">
        <v>193</v>
      </c>
      <c r="F6" s="283"/>
      <c r="G6" s="1154" t="s">
        <v>193</v>
      </c>
      <c r="H6" s="283"/>
      <c r="I6" s="1152" t="s">
        <v>193</v>
      </c>
      <c r="J6" s="283"/>
      <c r="K6" s="1152" t="s">
        <v>193</v>
      </c>
      <c r="L6" s="283"/>
      <c r="M6" s="1152" t="s">
        <v>193</v>
      </c>
      <c r="N6" s="283"/>
      <c r="O6" s="1152" t="s">
        <v>193</v>
      </c>
      <c r="P6" s="283" t="s">
        <v>538</v>
      </c>
      <c r="Q6" s="1152" t="s">
        <v>193</v>
      </c>
      <c r="R6" s="282" t="s">
        <v>240</v>
      </c>
      <c r="S6" s="1152" t="s">
        <v>193</v>
      </c>
      <c r="T6" s="282"/>
      <c r="U6" s="1150" t="s">
        <v>193</v>
      </c>
    </row>
    <row r="7" spans="1:21" s="180" customFormat="1" ht="15.75" customHeight="1">
      <c r="A7" s="1158"/>
      <c r="B7" s="284" t="s">
        <v>9</v>
      </c>
      <c r="C7" s="1153"/>
      <c r="D7" s="285"/>
      <c r="E7" s="1153"/>
      <c r="F7" s="286"/>
      <c r="G7" s="1153"/>
      <c r="H7" s="286"/>
      <c r="I7" s="1153"/>
      <c r="J7" s="285"/>
      <c r="K7" s="1153"/>
      <c r="L7" s="285"/>
      <c r="M7" s="1153"/>
      <c r="N7" s="286"/>
      <c r="O7" s="1153"/>
      <c r="P7" s="284"/>
      <c r="Q7" s="1153"/>
      <c r="R7" s="284"/>
      <c r="S7" s="1153"/>
      <c r="T7" s="284"/>
      <c r="U7" s="1159"/>
    </row>
    <row r="8" spans="1:22" s="126" customFormat="1" ht="8.25" customHeight="1">
      <c r="A8" s="164"/>
      <c r="B8" s="185"/>
      <c r="C8" s="223"/>
      <c r="D8" s="173"/>
      <c r="E8" s="223"/>
      <c r="F8" s="287"/>
      <c r="G8" s="223"/>
      <c r="H8" s="287"/>
      <c r="I8" s="223"/>
      <c r="J8" s="173"/>
      <c r="K8" s="223"/>
      <c r="L8" s="173"/>
      <c r="M8" s="223"/>
      <c r="N8" s="287"/>
      <c r="O8" s="223"/>
      <c r="P8" s="185"/>
      <c r="Q8" s="223"/>
      <c r="R8" s="185"/>
      <c r="S8" s="223"/>
      <c r="T8" s="185"/>
      <c r="U8" s="223"/>
      <c r="V8" s="171"/>
    </row>
    <row r="9" spans="1:20" s="126" customFormat="1" ht="13.5">
      <c r="A9" s="67"/>
      <c r="B9" s="173"/>
      <c r="C9" s="60"/>
      <c r="D9" s="173"/>
      <c r="E9" s="125" t="s">
        <v>173</v>
      </c>
      <c r="F9" s="173"/>
      <c r="G9" s="60"/>
      <c r="H9" s="173" t="s">
        <v>207</v>
      </c>
      <c r="I9" s="60"/>
      <c r="J9" s="173"/>
      <c r="K9" s="60"/>
      <c r="L9" s="173"/>
      <c r="M9" s="60"/>
      <c r="N9" s="173"/>
      <c r="O9" s="60"/>
      <c r="P9" s="181"/>
      <c r="R9" s="181"/>
      <c r="T9" s="181"/>
    </row>
    <row r="10" spans="1:21" s="126" customFormat="1" ht="13.5">
      <c r="A10" s="66" t="s">
        <v>370</v>
      </c>
      <c r="B10" s="173">
        <v>1205</v>
      </c>
      <c r="C10" s="253">
        <v>100</v>
      </c>
      <c r="D10" s="173">
        <v>21</v>
      </c>
      <c r="E10" s="280">
        <f>D10/B10*100</f>
        <v>1.7427385892116183</v>
      </c>
      <c r="F10" s="173">
        <v>221</v>
      </c>
      <c r="G10" s="280">
        <f>F10/B10*100</f>
        <v>18.3402489626556</v>
      </c>
      <c r="H10" s="173">
        <v>175</v>
      </c>
      <c r="I10" s="280">
        <f>H10/B10*100</f>
        <v>14.522821576763487</v>
      </c>
      <c r="J10" s="173">
        <v>145</v>
      </c>
      <c r="K10" s="280">
        <f>J10/B10*100</f>
        <v>12.033195020746888</v>
      </c>
      <c r="L10" s="173">
        <v>162</v>
      </c>
      <c r="M10" s="280">
        <f>L10/B10*100</f>
        <v>13.443983402489627</v>
      </c>
      <c r="N10" s="173">
        <v>31</v>
      </c>
      <c r="O10" s="280">
        <f>N10/B10*100</f>
        <v>2.572614107883817</v>
      </c>
      <c r="P10" s="173">
        <v>120</v>
      </c>
      <c r="Q10" s="280">
        <f>P10/B10*100</f>
        <v>9.95850622406639</v>
      </c>
      <c r="R10" s="173">
        <v>171</v>
      </c>
      <c r="S10" s="280">
        <f>R10/B10*100</f>
        <v>14.190871369294605</v>
      </c>
      <c r="T10" s="173">
        <v>160</v>
      </c>
      <c r="U10" s="280">
        <f>T10/B10*100</f>
        <v>13.278008298755188</v>
      </c>
    </row>
    <row r="11" spans="1:21" s="126" customFormat="1" ht="13.5">
      <c r="A11" s="66" t="s">
        <v>435</v>
      </c>
      <c r="B11" s="173">
        <v>1227</v>
      </c>
      <c r="C11" s="253">
        <v>100</v>
      </c>
      <c r="D11" s="173">
        <v>24</v>
      </c>
      <c r="E11" s="280">
        <f>D11/B11*100</f>
        <v>1.9559902200488997</v>
      </c>
      <c r="F11" s="173">
        <v>230</v>
      </c>
      <c r="G11" s="280">
        <f>F11/B11*100</f>
        <v>18.744906275468622</v>
      </c>
      <c r="H11" s="173">
        <v>177</v>
      </c>
      <c r="I11" s="280">
        <f>H11/B11*100</f>
        <v>14.425427872860636</v>
      </c>
      <c r="J11" s="173">
        <v>131</v>
      </c>
      <c r="K11" s="280">
        <f>J11/B11*100</f>
        <v>10.676446617766912</v>
      </c>
      <c r="L11" s="173">
        <v>174</v>
      </c>
      <c r="M11" s="280">
        <f>L11/B11*100</f>
        <v>14.180929095354522</v>
      </c>
      <c r="N11" s="173">
        <v>29</v>
      </c>
      <c r="O11" s="280">
        <f>N11/B11*100</f>
        <v>2.363488182559087</v>
      </c>
      <c r="P11" s="173">
        <v>125</v>
      </c>
      <c r="Q11" s="280">
        <f>P11/B11*100</f>
        <v>10.187449062754686</v>
      </c>
      <c r="R11" s="173">
        <v>185</v>
      </c>
      <c r="S11" s="280">
        <f>R11/B11*100</f>
        <v>15.077424612876936</v>
      </c>
      <c r="T11" s="173">
        <v>152</v>
      </c>
      <c r="U11" s="280">
        <f>T11/B11*100</f>
        <v>12.387938060309699</v>
      </c>
    </row>
    <row r="12" spans="1:21" s="126" customFormat="1" ht="13.5">
      <c r="A12" s="66" t="s">
        <v>460</v>
      </c>
      <c r="B12" s="173">
        <v>1246</v>
      </c>
      <c r="C12" s="253">
        <v>100</v>
      </c>
      <c r="D12" s="173">
        <v>26</v>
      </c>
      <c r="E12" s="280">
        <f>D12/B12*100</f>
        <v>2.086677367576244</v>
      </c>
      <c r="F12" s="173">
        <v>238</v>
      </c>
      <c r="G12" s="280">
        <f>F12/B12*100</f>
        <v>19.101123595505616</v>
      </c>
      <c r="H12" s="173">
        <v>214</v>
      </c>
      <c r="I12" s="280">
        <f>H12/B12*100</f>
        <v>17.174959871589085</v>
      </c>
      <c r="J12" s="173">
        <v>123</v>
      </c>
      <c r="K12" s="280">
        <f>J12/B12*100</f>
        <v>9.871589085072232</v>
      </c>
      <c r="L12" s="173">
        <v>176</v>
      </c>
      <c r="M12" s="280">
        <f>L12/B12*100</f>
        <v>14.125200642054574</v>
      </c>
      <c r="N12" s="173">
        <v>20</v>
      </c>
      <c r="O12" s="280">
        <f>N12/B12*100</f>
        <v>1.6051364365971106</v>
      </c>
      <c r="P12" s="173">
        <v>117</v>
      </c>
      <c r="Q12" s="280">
        <f>P12/B12*100</f>
        <v>9.390048154093098</v>
      </c>
      <c r="R12" s="173">
        <v>184</v>
      </c>
      <c r="S12" s="280">
        <f>R12/B12*100</f>
        <v>14.767255216693421</v>
      </c>
      <c r="T12" s="173">
        <v>149</v>
      </c>
      <c r="U12" s="280">
        <f>T12/B12*100</f>
        <v>11.958266452648475</v>
      </c>
    </row>
    <row r="13" spans="1:21" s="126" customFormat="1" ht="13.5">
      <c r="A13" s="288" t="s">
        <v>463</v>
      </c>
      <c r="B13" s="173">
        <v>1247</v>
      </c>
      <c r="C13" s="253">
        <v>100</v>
      </c>
      <c r="D13" s="173">
        <v>20</v>
      </c>
      <c r="E13" s="280">
        <f>D13/B13*100</f>
        <v>1.6038492381716118</v>
      </c>
      <c r="F13" s="173">
        <v>219</v>
      </c>
      <c r="G13" s="280">
        <f>F13/B13*100</f>
        <v>17.56214915797915</v>
      </c>
      <c r="H13" s="173">
        <v>224</v>
      </c>
      <c r="I13" s="280">
        <f>H13/B13*100</f>
        <v>17.963111467522054</v>
      </c>
      <c r="J13" s="173">
        <v>134</v>
      </c>
      <c r="K13" s="280">
        <f>J13/B13*100</f>
        <v>10.7457898957498</v>
      </c>
      <c r="L13" s="173">
        <v>176</v>
      </c>
      <c r="M13" s="280">
        <f>L13/B13*100</f>
        <v>14.113873295910185</v>
      </c>
      <c r="N13" s="173">
        <v>20</v>
      </c>
      <c r="O13" s="280">
        <f>N13/B13*100</f>
        <v>1.6038492381716118</v>
      </c>
      <c r="P13" s="173">
        <v>115</v>
      </c>
      <c r="Q13" s="280">
        <f>P13/B13*100</f>
        <v>9.222133119486768</v>
      </c>
      <c r="R13" s="173">
        <v>185</v>
      </c>
      <c r="S13" s="280">
        <f>R13/B13*100</f>
        <v>14.83560545308741</v>
      </c>
      <c r="T13" s="173">
        <v>153</v>
      </c>
      <c r="U13" s="280">
        <f>T13/B13*100</f>
        <v>12.269446672012831</v>
      </c>
    </row>
    <row r="14" spans="1:21" s="126" customFormat="1" ht="13.5">
      <c r="A14" s="288" t="s">
        <v>464</v>
      </c>
      <c r="B14" s="173">
        <v>1239</v>
      </c>
      <c r="C14" s="253">
        <v>100</v>
      </c>
      <c r="D14" s="173">
        <v>19</v>
      </c>
      <c r="E14" s="280">
        <f>D14/B14*100</f>
        <v>1.533494753833737</v>
      </c>
      <c r="F14" s="173">
        <v>234</v>
      </c>
      <c r="G14" s="280">
        <f>F14/B14*100</f>
        <v>18.886198547215496</v>
      </c>
      <c r="H14" s="173">
        <v>213</v>
      </c>
      <c r="I14" s="280">
        <f>H14/B14*100</f>
        <v>17.191283292978206</v>
      </c>
      <c r="J14" s="173">
        <v>140</v>
      </c>
      <c r="K14" s="280">
        <f>J14/B14*100</f>
        <v>11.299435028248588</v>
      </c>
      <c r="L14" s="173">
        <v>160</v>
      </c>
      <c r="M14" s="280">
        <f>L14/B14*100</f>
        <v>12.913640032284098</v>
      </c>
      <c r="N14" s="173">
        <v>18</v>
      </c>
      <c r="O14" s="280">
        <f>N14/B14*100</f>
        <v>1.4527845036319613</v>
      </c>
      <c r="P14" s="173">
        <v>119</v>
      </c>
      <c r="Q14" s="280">
        <f>P14/B14*100</f>
        <v>9.6045197740113</v>
      </c>
      <c r="R14" s="173">
        <v>173</v>
      </c>
      <c r="S14" s="280">
        <f>R14/B14*100</f>
        <v>13.962873284907182</v>
      </c>
      <c r="T14" s="173">
        <v>165</v>
      </c>
      <c r="U14" s="280">
        <f>T14/B14*100</f>
        <v>13.317191283292978</v>
      </c>
    </row>
    <row r="15" spans="1:22" s="126" customFormat="1" ht="13.5">
      <c r="A15" s="742" t="s">
        <v>614</v>
      </c>
      <c r="B15" s="652">
        <v>1226</v>
      </c>
      <c r="C15" s="649">
        <v>100</v>
      </c>
      <c r="D15" s="652">
        <v>21</v>
      </c>
      <c r="E15" s="651">
        <v>1.7128874388254487</v>
      </c>
      <c r="F15" s="652">
        <v>240</v>
      </c>
      <c r="G15" s="651">
        <v>19.575856443719413</v>
      </c>
      <c r="H15" s="652">
        <v>199</v>
      </c>
      <c r="I15" s="651">
        <v>16.23164763458401</v>
      </c>
      <c r="J15" s="652">
        <v>143</v>
      </c>
      <c r="K15" s="651">
        <v>11.66394779771615</v>
      </c>
      <c r="L15" s="652">
        <v>145</v>
      </c>
      <c r="M15" s="651">
        <v>11.827079934747145</v>
      </c>
      <c r="N15" s="652">
        <v>30</v>
      </c>
      <c r="O15" s="651">
        <v>2.4469820554649266</v>
      </c>
      <c r="P15" s="652">
        <v>126</v>
      </c>
      <c r="Q15" s="651">
        <v>10.277324632952691</v>
      </c>
      <c r="R15" s="652">
        <v>164</v>
      </c>
      <c r="S15" s="651">
        <v>13.376835236541599</v>
      </c>
      <c r="T15" s="652">
        <v>158</v>
      </c>
      <c r="U15" s="651">
        <v>12.887438825448614</v>
      </c>
      <c r="V15" s="647"/>
    </row>
    <row r="16" spans="1:22" s="126" customFormat="1" ht="13.5">
      <c r="A16" s="985" t="s">
        <v>754</v>
      </c>
      <c r="B16" s="984">
        <v>1219</v>
      </c>
      <c r="C16" s="983">
        <v>100</v>
      </c>
      <c r="D16" s="984">
        <v>24</v>
      </c>
      <c r="E16" s="982">
        <v>2</v>
      </c>
      <c r="F16" s="984">
        <v>266</v>
      </c>
      <c r="G16" s="982">
        <v>21.8</v>
      </c>
      <c r="H16" s="984">
        <v>189</v>
      </c>
      <c r="I16" s="982">
        <v>15.5</v>
      </c>
      <c r="J16" s="984">
        <v>150</v>
      </c>
      <c r="K16" s="982">
        <v>12.3</v>
      </c>
      <c r="L16" s="984">
        <v>136</v>
      </c>
      <c r="M16" s="982">
        <v>11.2</v>
      </c>
      <c r="N16" s="984">
        <v>33</v>
      </c>
      <c r="O16" s="982">
        <v>2.7</v>
      </c>
      <c r="P16" s="984">
        <v>124</v>
      </c>
      <c r="Q16" s="982">
        <v>10.2</v>
      </c>
      <c r="R16" s="984">
        <v>163</v>
      </c>
      <c r="S16" s="982">
        <v>13.4</v>
      </c>
      <c r="T16" s="984">
        <v>134</v>
      </c>
      <c r="U16" s="982">
        <v>11</v>
      </c>
      <c r="V16" s="647"/>
    </row>
    <row r="17" spans="1:22" s="126" customFormat="1" ht="9.75" customHeight="1">
      <c r="A17" s="650"/>
      <c r="B17" s="652"/>
      <c r="C17" s="649"/>
      <c r="D17" s="652"/>
      <c r="E17" s="651"/>
      <c r="F17" s="652"/>
      <c r="G17" s="651"/>
      <c r="H17" s="652"/>
      <c r="I17" s="651"/>
      <c r="J17" s="652"/>
      <c r="K17" s="651"/>
      <c r="L17" s="652"/>
      <c r="M17" s="651"/>
      <c r="N17" s="652"/>
      <c r="O17" s="651"/>
      <c r="P17" s="648"/>
      <c r="Q17" s="651"/>
      <c r="R17" s="648"/>
      <c r="S17" s="651"/>
      <c r="T17" s="648"/>
      <c r="U17" s="651"/>
      <c r="V17" s="647"/>
    </row>
    <row r="18" spans="1:22" s="126" customFormat="1" ht="13.5">
      <c r="A18" s="981" t="s">
        <v>761</v>
      </c>
      <c r="B18" s="980">
        <v>1204</v>
      </c>
      <c r="C18" s="983">
        <v>100</v>
      </c>
      <c r="D18" s="980">
        <v>25</v>
      </c>
      <c r="E18" s="982">
        <v>2.1</v>
      </c>
      <c r="F18" s="980">
        <v>256</v>
      </c>
      <c r="G18" s="982">
        <v>21.3</v>
      </c>
      <c r="H18" s="980">
        <v>180</v>
      </c>
      <c r="I18" s="982">
        <v>15</v>
      </c>
      <c r="J18" s="980">
        <v>150</v>
      </c>
      <c r="K18" s="982">
        <v>12.5</v>
      </c>
      <c r="L18" s="980">
        <v>142</v>
      </c>
      <c r="M18" s="982">
        <v>11.8</v>
      </c>
      <c r="N18" s="980">
        <v>29</v>
      </c>
      <c r="O18" s="982">
        <v>2.4</v>
      </c>
      <c r="P18" s="980">
        <v>124</v>
      </c>
      <c r="Q18" s="982">
        <v>10.3</v>
      </c>
      <c r="R18" s="980">
        <v>159</v>
      </c>
      <c r="S18" s="982">
        <v>13.2</v>
      </c>
      <c r="T18" s="980">
        <v>139</v>
      </c>
      <c r="U18" s="982">
        <v>11.5</v>
      </c>
      <c r="V18" s="647"/>
    </row>
    <row r="19" spans="1:21" s="126" customFormat="1" ht="13.5">
      <c r="A19" s="981" t="s">
        <v>740</v>
      </c>
      <c r="B19" s="980">
        <v>1228</v>
      </c>
      <c r="C19" s="983">
        <v>100</v>
      </c>
      <c r="D19" s="980">
        <v>24</v>
      </c>
      <c r="E19" s="982">
        <v>2</v>
      </c>
      <c r="F19" s="980">
        <v>269</v>
      </c>
      <c r="G19" s="982">
        <v>21.9</v>
      </c>
      <c r="H19" s="980">
        <v>189</v>
      </c>
      <c r="I19" s="982">
        <v>15.4</v>
      </c>
      <c r="J19" s="980">
        <v>150</v>
      </c>
      <c r="K19" s="982">
        <v>12.2</v>
      </c>
      <c r="L19" s="980">
        <v>133</v>
      </c>
      <c r="M19" s="982">
        <v>10.8</v>
      </c>
      <c r="N19" s="980">
        <v>35</v>
      </c>
      <c r="O19" s="982">
        <v>2.9</v>
      </c>
      <c r="P19" s="980">
        <v>129</v>
      </c>
      <c r="Q19" s="982">
        <v>10.5</v>
      </c>
      <c r="R19" s="980">
        <v>161</v>
      </c>
      <c r="S19" s="982">
        <v>13.1</v>
      </c>
      <c r="T19" s="980">
        <v>139</v>
      </c>
      <c r="U19" s="982">
        <v>11.3</v>
      </c>
    </row>
    <row r="20" spans="1:21" s="126" customFormat="1" ht="13.5">
      <c r="A20" s="981" t="s">
        <v>741</v>
      </c>
      <c r="B20" s="980">
        <v>1227</v>
      </c>
      <c r="C20" s="983">
        <v>100</v>
      </c>
      <c r="D20" s="980">
        <v>24</v>
      </c>
      <c r="E20" s="982">
        <v>2</v>
      </c>
      <c r="F20" s="980">
        <v>271</v>
      </c>
      <c r="G20" s="982">
        <v>22.1</v>
      </c>
      <c r="H20" s="980">
        <v>193</v>
      </c>
      <c r="I20" s="982">
        <v>15.7</v>
      </c>
      <c r="J20" s="980">
        <v>151</v>
      </c>
      <c r="K20" s="982">
        <v>12.3</v>
      </c>
      <c r="L20" s="980">
        <v>133</v>
      </c>
      <c r="M20" s="982">
        <v>10.8</v>
      </c>
      <c r="N20" s="980">
        <v>35</v>
      </c>
      <c r="O20" s="982">
        <v>2.9</v>
      </c>
      <c r="P20" s="980">
        <v>124</v>
      </c>
      <c r="Q20" s="982">
        <v>10.1</v>
      </c>
      <c r="R20" s="980">
        <v>166</v>
      </c>
      <c r="S20" s="982">
        <v>13.5</v>
      </c>
      <c r="T20" s="980">
        <v>130</v>
      </c>
      <c r="U20" s="982">
        <v>10.6</v>
      </c>
    </row>
    <row r="21" spans="1:21" s="126" customFormat="1" ht="13.5">
      <c r="A21" s="981" t="s">
        <v>742</v>
      </c>
      <c r="B21" s="980">
        <v>1218</v>
      </c>
      <c r="C21" s="983">
        <v>100</v>
      </c>
      <c r="D21" s="980">
        <v>24</v>
      </c>
      <c r="E21" s="982">
        <v>2</v>
      </c>
      <c r="F21" s="980">
        <v>268</v>
      </c>
      <c r="G21" s="982">
        <v>22</v>
      </c>
      <c r="H21" s="980">
        <v>193</v>
      </c>
      <c r="I21" s="982">
        <v>15.8</v>
      </c>
      <c r="J21" s="980">
        <v>149</v>
      </c>
      <c r="K21" s="982">
        <v>12.2</v>
      </c>
      <c r="L21" s="980">
        <v>135</v>
      </c>
      <c r="M21" s="982">
        <v>11.1</v>
      </c>
      <c r="N21" s="980">
        <v>35</v>
      </c>
      <c r="O21" s="982">
        <v>2.9</v>
      </c>
      <c r="P21" s="980">
        <v>121</v>
      </c>
      <c r="Q21" s="982">
        <v>9.9</v>
      </c>
      <c r="R21" s="980">
        <v>167</v>
      </c>
      <c r="S21" s="982">
        <v>13.7</v>
      </c>
      <c r="T21" s="980">
        <v>128</v>
      </c>
      <c r="U21" s="982">
        <v>10.5</v>
      </c>
    </row>
    <row r="22" spans="1:21" s="126" customFormat="1" ht="11.25" customHeight="1">
      <c r="A22" s="66"/>
      <c r="B22" s="173"/>
      <c r="C22" s="253"/>
      <c r="D22" s="173"/>
      <c r="E22" s="280"/>
      <c r="F22" s="173"/>
      <c r="G22" s="280"/>
      <c r="H22" s="173"/>
      <c r="I22" s="280"/>
      <c r="J22" s="173"/>
      <c r="K22" s="280"/>
      <c r="L22" s="173"/>
      <c r="M22" s="280"/>
      <c r="N22" s="173"/>
      <c r="O22" s="280"/>
      <c r="P22" s="181"/>
      <c r="Q22" s="280"/>
      <c r="R22" s="181"/>
      <c r="S22" s="280"/>
      <c r="T22" s="181"/>
      <c r="U22" s="280"/>
    </row>
    <row r="23" spans="1:21" s="126" customFormat="1" ht="13.5">
      <c r="A23" s="67"/>
      <c r="B23" s="173"/>
      <c r="C23" s="253"/>
      <c r="D23" s="173"/>
      <c r="E23" s="125" t="s">
        <v>12</v>
      </c>
      <c r="F23" s="173"/>
      <c r="G23" s="60"/>
      <c r="H23" s="173" t="s">
        <v>241</v>
      </c>
      <c r="I23" s="60"/>
      <c r="J23" s="173"/>
      <c r="K23" s="60"/>
      <c r="L23" s="173"/>
      <c r="M23" s="60"/>
      <c r="N23" s="173"/>
      <c r="O23" s="60"/>
      <c r="P23" s="181"/>
      <c r="Q23" s="280"/>
      <c r="R23" s="181"/>
      <c r="S23" s="280"/>
      <c r="T23" s="181"/>
      <c r="U23" s="280"/>
    </row>
    <row r="24" spans="1:21" s="126" customFormat="1" ht="13.5">
      <c r="A24" s="66" t="s">
        <v>370</v>
      </c>
      <c r="B24" s="186" t="s">
        <v>510</v>
      </c>
      <c r="C24" s="289" t="s">
        <v>510</v>
      </c>
      <c r="D24" s="186" t="s">
        <v>510</v>
      </c>
      <c r="E24" s="289" t="s">
        <v>510</v>
      </c>
      <c r="F24" s="186" t="s">
        <v>510</v>
      </c>
      <c r="G24" s="289" t="s">
        <v>510</v>
      </c>
      <c r="H24" s="186" t="s">
        <v>510</v>
      </c>
      <c r="I24" s="289" t="s">
        <v>510</v>
      </c>
      <c r="J24" s="186" t="s">
        <v>510</v>
      </c>
      <c r="K24" s="289" t="s">
        <v>510</v>
      </c>
      <c r="L24" s="186" t="s">
        <v>510</v>
      </c>
      <c r="M24" s="289" t="s">
        <v>510</v>
      </c>
      <c r="N24" s="186" t="s">
        <v>510</v>
      </c>
      <c r="O24" s="289" t="s">
        <v>510</v>
      </c>
      <c r="P24" s="186" t="s">
        <v>510</v>
      </c>
      <c r="Q24" s="403" t="s">
        <v>510</v>
      </c>
      <c r="R24" s="186" t="s">
        <v>510</v>
      </c>
      <c r="S24" s="403" t="s">
        <v>510</v>
      </c>
      <c r="T24" s="186" t="s">
        <v>510</v>
      </c>
      <c r="U24" s="403" t="s">
        <v>510</v>
      </c>
    </row>
    <row r="25" spans="1:21" s="126" customFormat="1" ht="13.5">
      <c r="A25" s="66" t="s">
        <v>435</v>
      </c>
      <c r="B25" s="173">
        <v>702</v>
      </c>
      <c r="C25" s="253">
        <v>100</v>
      </c>
      <c r="D25" s="173">
        <v>21</v>
      </c>
      <c r="E25" s="253">
        <f>D25/B25*100</f>
        <v>2.9914529914529915</v>
      </c>
      <c r="F25" s="173">
        <v>116</v>
      </c>
      <c r="G25" s="253">
        <f>F25/B25*100</f>
        <v>16.524216524216524</v>
      </c>
      <c r="H25" s="173">
        <v>86</v>
      </c>
      <c r="I25" s="253">
        <f>H25/B25*100</f>
        <v>12.250712250712251</v>
      </c>
      <c r="J25" s="173">
        <v>48</v>
      </c>
      <c r="K25" s="253">
        <f>J25/B25*100</f>
        <v>6.837606837606838</v>
      </c>
      <c r="L25" s="173">
        <v>84</v>
      </c>
      <c r="M25" s="253">
        <f>L25/B25*100</f>
        <v>11.965811965811966</v>
      </c>
      <c r="N25" s="173">
        <v>18</v>
      </c>
      <c r="O25" s="253">
        <f>N25/B25*100</f>
        <v>2.564102564102564</v>
      </c>
      <c r="P25" s="186">
        <v>108</v>
      </c>
      <c r="Q25" s="280">
        <f>P25/B25*100</f>
        <v>15.384615384615385</v>
      </c>
      <c r="R25" s="173">
        <v>153</v>
      </c>
      <c r="S25" s="280">
        <f>R25/B25*100</f>
        <v>21.794871794871796</v>
      </c>
      <c r="T25" s="173">
        <v>67</v>
      </c>
      <c r="U25" s="280">
        <f>T25/B25*100</f>
        <v>9.544159544159545</v>
      </c>
    </row>
    <row r="26" spans="1:21" s="126" customFormat="1" ht="13.5">
      <c r="A26" s="66" t="s">
        <v>460</v>
      </c>
      <c r="B26" s="173">
        <v>715</v>
      </c>
      <c r="C26" s="253">
        <v>100</v>
      </c>
      <c r="D26" s="173">
        <v>24</v>
      </c>
      <c r="E26" s="253">
        <f>D26/B26*100</f>
        <v>3.3566433566433567</v>
      </c>
      <c r="F26" s="173">
        <v>119</v>
      </c>
      <c r="G26" s="253">
        <f>F26/B26*100</f>
        <v>16.643356643356643</v>
      </c>
      <c r="H26" s="173">
        <v>106</v>
      </c>
      <c r="I26" s="253">
        <f>H26/B26*100</f>
        <v>14.825174825174825</v>
      </c>
      <c r="J26" s="173">
        <v>45</v>
      </c>
      <c r="K26" s="253">
        <f>J26/B26*100</f>
        <v>6.293706293706294</v>
      </c>
      <c r="L26" s="173">
        <v>83</v>
      </c>
      <c r="M26" s="253">
        <f>L26/B26*100</f>
        <v>11.608391608391608</v>
      </c>
      <c r="N26" s="173">
        <v>13</v>
      </c>
      <c r="O26" s="253">
        <f>N26/B26*100</f>
        <v>1.8181818181818181</v>
      </c>
      <c r="P26" s="186">
        <v>101</v>
      </c>
      <c r="Q26" s="280">
        <f>P26/B26*100</f>
        <v>14.125874125874127</v>
      </c>
      <c r="R26" s="173">
        <v>158</v>
      </c>
      <c r="S26" s="280">
        <f>R26/B26*100</f>
        <v>22.097902097902097</v>
      </c>
      <c r="T26" s="173">
        <v>68</v>
      </c>
      <c r="U26" s="280">
        <f>T26/B26*100</f>
        <v>9.51048951048951</v>
      </c>
    </row>
    <row r="27" spans="1:21" s="126" customFormat="1" ht="13.5">
      <c r="A27" s="66" t="s">
        <v>463</v>
      </c>
      <c r="B27" s="173">
        <v>709</v>
      </c>
      <c r="C27" s="253">
        <v>100</v>
      </c>
      <c r="D27" s="173">
        <v>18</v>
      </c>
      <c r="E27" s="253">
        <f>D27/B27*100</f>
        <v>2.538787023977433</v>
      </c>
      <c r="F27" s="173">
        <v>103</v>
      </c>
      <c r="G27" s="253">
        <f>F27/B27*100</f>
        <v>14.527503526093088</v>
      </c>
      <c r="H27" s="173">
        <v>111</v>
      </c>
      <c r="I27" s="253">
        <f>H27/B27*100</f>
        <v>15.655853314527505</v>
      </c>
      <c r="J27" s="173">
        <v>47</v>
      </c>
      <c r="K27" s="253">
        <f>J27/B27*100</f>
        <v>6.629055007052186</v>
      </c>
      <c r="L27" s="173">
        <v>87</v>
      </c>
      <c r="M27" s="253">
        <f>L27/B27*100</f>
        <v>12.270803949224259</v>
      </c>
      <c r="N27" s="173">
        <v>13</v>
      </c>
      <c r="O27" s="253">
        <f>N27/B27*100</f>
        <v>1.8335684062059237</v>
      </c>
      <c r="P27" s="186">
        <v>100</v>
      </c>
      <c r="Q27" s="280">
        <f>P27/B27*100</f>
        <v>14.104372355430183</v>
      </c>
      <c r="R27" s="173">
        <v>157</v>
      </c>
      <c r="S27" s="280">
        <f>R27/B27*100</f>
        <v>22.143864598025388</v>
      </c>
      <c r="T27" s="173">
        <v>73</v>
      </c>
      <c r="U27" s="280">
        <f>T27/B27*100</f>
        <v>10.296191819464035</v>
      </c>
    </row>
    <row r="28" spans="1:21" s="126" customFormat="1" ht="13.5">
      <c r="A28" s="288" t="s">
        <v>464</v>
      </c>
      <c r="B28" s="173">
        <v>691</v>
      </c>
      <c r="C28" s="253">
        <v>100</v>
      </c>
      <c r="D28" s="173">
        <v>16</v>
      </c>
      <c r="E28" s="253">
        <f>D28/B28*100</f>
        <v>2.3154848046309695</v>
      </c>
      <c r="F28" s="173">
        <v>95</v>
      </c>
      <c r="G28" s="253">
        <f>F28/B28*100</f>
        <v>13.748191027496382</v>
      </c>
      <c r="H28" s="63">
        <v>111</v>
      </c>
      <c r="I28" s="253">
        <f>H28/B28*100</f>
        <v>16.063675832127352</v>
      </c>
      <c r="J28" s="173">
        <v>44</v>
      </c>
      <c r="K28" s="253">
        <f>J28/B28*100</f>
        <v>6.367583212735166</v>
      </c>
      <c r="L28" s="173">
        <v>82</v>
      </c>
      <c r="M28" s="253">
        <f>L28/B28*100</f>
        <v>11.866859623733719</v>
      </c>
      <c r="N28" s="173">
        <v>11</v>
      </c>
      <c r="O28" s="253">
        <f>N28/B28*100</f>
        <v>1.5918958031837915</v>
      </c>
      <c r="P28" s="186">
        <v>104</v>
      </c>
      <c r="Q28" s="280">
        <f>P28/B28*100</f>
        <v>15.050651230101304</v>
      </c>
      <c r="R28" s="173">
        <v>147</v>
      </c>
      <c r="S28" s="280">
        <f>R28/B28*100</f>
        <v>21.273516642547033</v>
      </c>
      <c r="T28" s="173">
        <v>81</v>
      </c>
      <c r="U28" s="280">
        <f>T28/B28*100</f>
        <v>11.722141823444284</v>
      </c>
    </row>
    <row r="29" spans="1:21" s="126" customFormat="1" ht="13.5">
      <c r="A29" s="743" t="s">
        <v>614</v>
      </c>
      <c r="B29" s="657">
        <v>680</v>
      </c>
      <c r="C29" s="654">
        <v>100</v>
      </c>
      <c r="D29" s="657">
        <v>18</v>
      </c>
      <c r="E29" s="654">
        <v>2.6470588235294117</v>
      </c>
      <c r="F29" s="657">
        <v>97</v>
      </c>
      <c r="G29" s="654">
        <v>14.26470588235294</v>
      </c>
      <c r="H29" s="744">
        <v>100</v>
      </c>
      <c r="I29" s="654">
        <v>14.705882352941178</v>
      </c>
      <c r="J29" s="657">
        <v>44</v>
      </c>
      <c r="K29" s="654">
        <v>6.470588235294119</v>
      </c>
      <c r="L29" s="657">
        <v>76</v>
      </c>
      <c r="M29" s="654">
        <v>11.176470588235295</v>
      </c>
      <c r="N29" s="657">
        <v>18</v>
      </c>
      <c r="O29" s="654">
        <v>2.6470588235294117</v>
      </c>
      <c r="P29" s="745">
        <v>110</v>
      </c>
      <c r="Q29" s="656">
        <v>16.176470588235293</v>
      </c>
      <c r="R29" s="657">
        <v>136</v>
      </c>
      <c r="S29" s="656">
        <v>20</v>
      </c>
      <c r="T29" s="657">
        <v>80</v>
      </c>
      <c r="U29" s="656">
        <v>11.76470588235294</v>
      </c>
    </row>
    <row r="30" spans="1:21" s="126" customFormat="1" ht="13.5">
      <c r="A30" s="979" t="s">
        <v>754</v>
      </c>
      <c r="B30" s="978">
        <v>690</v>
      </c>
      <c r="C30" s="977">
        <v>100</v>
      </c>
      <c r="D30" s="978">
        <v>20</v>
      </c>
      <c r="E30" s="977">
        <v>2.9</v>
      </c>
      <c r="F30" s="978">
        <v>127</v>
      </c>
      <c r="G30" s="977">
        <v>18.4</v>
      </c>
      <c r="H30" s="976">
        <v>93</v>
      </c>
      <c r="I30" s="977">
        <v>13.5</v>
      </c>
      <c r="J30" s="978">
        <v>51</v>
      </c>
      <c r="K30" s="977">
        <v>7.4</v>
      </c>
      <c r="L30" s="978">
        <v>73</v>
      </c>
      <c r="M30" s="977">
        <v>10.6</v>
      </c>
      <c r="N30" s="978">
        <v>20</v>
      </c>
      <c r="O30" s="977">
        <v>2.9</v>
      </c>
      <c r="P30" s="975">
        <v>108</v>
      </c>
      <c r="Q30" s="974">
        <v>15.7</v>
      </c>
      <c r="R30" s="978">
        <v>132</v>
      </c>
      <c r="S30" s="974">
        <v>19.1</v>
      </c>
      <c r="T30" s="978">
        <v>66</v>
      </c>
      <c r="U30" s="974">
        <v>9.6</v>
      </c>
    </row>
    <row r="31" spans="1:21" s="126" customFormat="1" ht="9" customHeight="1">
      <c r="A31" s="655"/>
      <c r="B31" s="657"/>
      <c r="C31" s="654"/>
      <c r="D31" s="657"/>
      <c r="E31" s="654"/>
      <c r="F31" s="657"/>
      <c r="G31" s="654"/>
      <c r="H31" s="657"/>
      <c r="I31" s="654"/>
      <c r="J31" s="657"/>
      <c r="K31" s="654"/>
      <c r="L31" s="657"/>
      <c r="M31" s="654"/>
      <c r="N31" s="657"/>
      <c r="O31" s="654"/>
      <c r="P31" s="653"/>
      <c r="Q31" s="656"/>
      <c r="R31" s="653"/>
      <c r="S31" s="656"/>
      <c r="T31" s="653"/>
      <c r="U31" s="656"/>
    </row>
    <row r="32" spans="1:21" s="126" customFormat="1" ht="13.5">
      <c r="A32" s="981" t="s">
        <v>761</v>
      </c>
      <c r="B32" s="978">
        <v>682</v>
      </c>
      <c r="C32" s="977">
        <v>100</v>
      </c>
      <c r="D32" s="978">
        <v>21</v>
      </c>
      <c r="E32" s="977">
        <v>3.1</v>
      </c>
      <c r="F32" s="978">
        <v>119</v>
      </c>
      <c r="G32" s="977">
        <v>17.4</v>
      </c>
      <c r="H32" s="978">
        <v>90</v>
      </c>
      <c r="I32" s="977">
        <v>13.2</v>
      </c>
      <c r="J32" s="978">
        <v>49</v>
      </c>
      <c r="K32" s="977">
        <v>7.2</v>
      </c>
      <c r="L32" s="978">
        <v>74</v>
      </c>
      <c r="M32" s="977">
        <v>10.9</v>
      </c>
      <c r="N32" s="978">
        <v>19</v>
      </c>
      <c r="O32" s="977">
        <v>2.8</v>
      </c>
      <c r="P32" s="986">
        <v>109</v>
      </c>
      <c r="Q32" s="974">
        <v>16</v>
      </c>
      <c r="R32" s="986">
        <v>132</v>
      </c>
      <c r="S32" s="974">
        <v>19.4</v>
      </c>
      <c r="T32" s="986">
        <v>70</v>
      </c>
      <c r="U32" s="974">
        <v>10.3</v>
      </c>
    </row>
    <row r="33" spans="1:21" s="126" customFormat="1" ht="13.5">
      <c r="A33" s="981" t="s">
        <v>740</v>
      </c>
      <c r="B33" s="978">
        <v>691</v>
      </c>
      <c r="C33" s="977">
        <v>100</v>
      </c>
      <c r="D33" s="978">
        <v>21</v>
      </c>
      <c r="E33" s="977">
        <v>3</v>
      </c>
      <c r="F33" s="978">
        <v>126</v>
      </c>
      <c r="G33" s="977">
        <v>18.2</v>
      </c>
      <c r="H33" s="978">
        <v>94</v>
      </c>
      <c r="I33" s="977">
        <v>13.6</v>
      </c>
      <c r="J33" s="978">
        <v>50</v>
      </c>
      <c r="K33" s="977">
        <v>7.2</v>
      </c>
      <c r="L33" s="978">
        <v>69</v>
      </c>
      <c r="M33" s="977">
        <v>10</v>
      </c>
      <c r="N33" s="978">
        <v>20</v>
      </c>
      <c r="O33" s="977">
        <v>2.9</v>
      </c>
      <c r="P33" s="986">
        <v>111</v>
      </c>
      <c r="Q33" s="974">
        <v>16.1</v>
      </c>
      <c r="R33" s="986">
        <v>131</v>
      </c>
      <c r="S33" s="974">
        <v>19</v>
      </c>
      <c r="T33" s="986">
        <v>69</v>
      </c>
      <c r="U33" s="974">
        <v>10</v>
      </c>
    </row>
    <row r="34" spans="1:21" s="126" customFormat="1" ht="13.5">
      <c r="A34" s="981" t="s">
        <v>741</v>
      </c>
      <c r="B34" s="978">
        <v>691</v>
      </c>
      <c r="C34" s="977">
        <v>100</v>
      </c>
      <c r="D34" s="978">
        <v>20</v>
      </c>
      <c r="E34" s="977">
        <v>2.9</v>
      </c>
      <c r="F34" s="978">
        <v>131</v>
      </c>
      <c r="G34" s="977">
        <v>19</v>
      </c>
      <c r="H34" s="978">
        <v>93</v>
      </c>
      <c r="I34" s="977">
        <v>13.5</v>
      </c>
      <c r="J34" s="978">
        <v>52</v>
      </c>
      <c r="K34" s="977">
        <v>7.5</v>
      </c>
      <c r="L34" s="978">
        <v>74</v>
      </c>
      <c r="M34" s="977">
        <v>10.7</v>
      </c>
      <c r="N34" s="978">
        <v>21</v>
      </c>
      <c r="O34" s="977">
        <v>3</v>
      </c>
      <c r="P34" s="986">
        <v>107</v>
      </c>
      <c r="Q34" s="974">
        <v>15.5</v>
      </c>
      <c r="R34" s="986">
        <v>132</v>
      </c>
      <c r="S34" s="974">
        <v>19.1</v>
      </c>
      <c r="T34" s="986">
        <v>63</v>
      </c>
      <c r="U34" s="974">
        <v>9.1</v>
      </c>
    </row>
    <row r="35" spans="1:21" s="126" customFormat="1" ht="13.5">
      <c r="A35" s="981" t="s">
        <v>742</v>
      </c>
      <c r="B35" s="978">
        <v>695</v>
      </c>
      <c r="C35" s="977">
        <v>100</v>
      </c>
      <c r="D35" s="978">
        <v>20</v>
      </c>
      <c r="E35" s="977">
        <v>2.9</v>
      </c>
      <c r="F35" s="978">
        <v>132</v>
      </c>
      <c r="G35" s="977">
        <v>19</v>
      </c>
      <c r="H35" s="978">
        <v>94</v>
      </c>
      <c r="I35" s="977">
        <v>13.5</v>
      </c>
      <c r="J35" s="978">
        <v>52</v>
      </c>
      <c r="K35" s="977">
        <v>7.5</v>
      </c>
      <c r="L35" s="978">
        <v>77</v>
      </c>
      <c r="M35" s="977">
        <v>11.1</v>
      </c>
      <c r="N35" s="978">
        <v>21</v>
      </c>
      <c r="O35" s="977">
        <v>3</v>
      </c>
      <c r="P35" s="986">
        <v>104</v>
      </c>
      <c r="Q35" s="974">
        <v>15</v>
      </c>
      <c r="R35" s="986">
        <v>133</v>
      </c>
      <c r="S35" s="974">
        <v>19.1</v>
      </c>
      <c r="T35" s="986">
        <v>63</v>
      </c>
      <c r="U35" s="974">
        <v>9.1</v>
      </c>
    </row>
    <row r="36" spans="1:21" s="126" customFormat="1" ht="13.5" customHeight="1">
      <c r="A36" s="66"/>
      <c r="B36" s="173"/>
      <c r="C36" s="253"/>
      <c r="D36" s="173"/>
      <c r="E36" s="234"/>
      <c r="F36" s="173"/>
      <c r="G36" s="234"/>
      <c r="H36" s="173"/>
      <c r="I36" s="234"/>
      <c r="J36" s="173"/>
      <c r="K36" s="234"/>
      <c r="L36" s="173"/>
      <c r="M36" s="234"/>
      <c r="N36" s="173"/>
      <c r="O36" s="234"/>
      <c r="P36" s="181"/>
      <c r="Q36" s="280"/>
      <c r="R36" s="181"/>
      <c r="S36" s="280"/>
      <c r="T36" s="181"/>
      <c r="U36" s="280"/>
    </row>
    <row r="37" spans="1:21" s="126" customFormat="1" ht="13.5">
      <c r="A37" s="67"/>
      <c r="B37" s="173"/>
      <c r="C37" s="253"/>
      <c r="D37" s="173"/>
      <c r="E37" s="125" t="s">
        <v>174</v>
      </c>
      <c r="F37" s="173"/>
      <c r="G37" s="60"/>
      <c r="H37" s="173" t="s">
        <v>241</v>
      </c>
      <c r="I37" s="60"/>
      <c r="J37" s="173"/>
      <c r="K37" s="60"/>
      <c r="L37" s="173"/>
      <c r="M37" s="60"/>
      <c r="N37" s="173"/>
      <c r="O37" s="60"/>
      <c r="P37" s="181"/>
      <c r="Q37" s="280"/>
      <c r="R37" s="181"/>
      <c r="S37" s="280"/>
      <c r="T37" s="181"/>
      <c r="U37" s="280"/>
    </row>
    <row r="38" spans="1:21" s="126" customFormat="1" ht="13.5">
      <c r="A38" s="66" t="s">
        <v>370</v>
      </c>
      <c r="B38" s="186" t="s">
        <v>510</v>
      </c>
      <c r="C38" s="289" t="s">
        <v>510</v>
      </c>
      <c r="D38" s="186" t="s">
        <v>510</v>
      </c>
      <c r="E38" s="289" t="s">
        <v>510</v>
      </c>
      <c r="F38" s="186" t="s">
        <v>510</v>
      </c>
      <c r="G38" s="289" t="s">
        <v>510</v>
      </c>
      <c r="H38" s="186" t="s">
        <v>510</v>
      </c>
      <c r="I38" s="289" t="s">
        <v>510</v>
      </c>
      <c r="J38" s="186" t="s">
        <v>510</v>
      </c>
      <c r="K38" s="289" t="s">
        <v>510</v>
      </c>
      <c r="L38" s="186" t="s">
        <v>510</v>
      </c>
      <c r="M38" s="289" t="s">
        <v>510</v>
      </c>
      <c r="N38" s="186" t="s">
        <v>510</v>
      </c>
      <c r="O38" s="289" t="s">
        <v>510</v>
      </c>
      <c r="P38" s="186" t="s">
        <v>510</v>
      </c>
      <c r="Q38" s="403" t="s">
        <v>510</v>
      </c>
      <c r="R38" s="186" t="s">
        <v>510</v>
      </c>
      <c r="S38" s="403" t="s">
        <v>510</v>
      </c>
      <c r="T38" s="186" t="s">
        <v>510</v>
      </c>
      <c r="U38" s="403" t="s">
        <v>510</v>
      </c>
    </row>
    <row r="39" spans="1:21" s="126" customFormat="1" ht="13.5">
      <c r="A39" s="66" t="s">
        <v>435</v>
      </c>
      <c r="B39" s="173">
        <v>524</v>
      </c>
      <c r="C39" s="253">
        <v>100</v>
      </c>
      <c r="D39" s="173">
        <v>3</v>
      </c>
      <c r="E39" s="253">
        <f>D39/B39*100</f>
        <v>0.5725190839694656</v>
      </c>
      <c r="F39" s="173">
        <v>114</v>
      </c>
      <c r="G39" s="253">
        <f>F39/B39*100</f>
        <v>21.755725190839694</v>
      </c>
      <c r="H39" s="173">
        <v>91</v>
      </c>
      <c r="I39" s="253">
        <f>H39/B39*100</f>
        <v>17.36641221374046</v>
      </c>
      <c r="J39" s="173">
        <v>83</v>
      </c>
      <c r="K39" s="253">
        <f>J39/B39*100</f>
        <v>15.839694656488549</v>
      </c>
      <c r="L39" s="173">
        <v>90</v>
      </c>
      <c r="M39" s="253">
        <f>L39/B39*100</f>
        <v>17.17557251908397</v>
      </c>
      <c r="N39" s="173">
        <v>11</v>
      </c>
      <c r="O39" s="253">
        <f>N39/B39*100</f>
        <v>2.099236641221374</v>
      </c>
      <c r="P39" s="173">
        <v>17</v>
      </c>
      <c r="Q39" s="280">
        <f>P39/B39*100</f>
        <v>3.2442748091603053</v>
      </c>
      <c r="R39" s="173">
        <v>32</v>
      </c>
      <c r="S39" s="280">
        <f>R39/B39*100</f>
        <v>6.106870229007633</v>
      </c>
      <c r="T39" s="173">
        <v>85</v>
      </c>
      <c r="U39" s="280">
        <f>T39/B39*100</f>
        <v>16.221374045801525</v>
      </c>
    </row>
    <row r="40" spans="1:21" s="126" customFormat="1" ht="13.5">
      <c r="A40" s="66" t="s">
        <v>460</v>
      </c>
      <c r="B40" s="173">
        <v>532</v>
      </c>
      <c r="C40" s="253">
        <v>100</v>
      </c>
      <c r="D40" s="173">
        <v>3</v>
      </c>
      <c r="E40" s="253">
        <f>D40/B40*100</f>
        <v>0.5639097744360901</v>
      </c>
      <c r="F40" s="173">
        <v>119</v>
      </c>
      <c r="G40" s="253">
        <f>F40/B40*100</f>
        <v>22.36842105263158</v>
      </c>
      <c r="H40" s="173">
        <v>108</v>
      </c>
      <c r="I40" s="253">
        <f>H40/B40*100</f>
        <v>20.30075187969925</v>
      </c>
      <c r="J40" s="173">
        <v>78</v>
      </c>
      <c r="K40" s="253">
        <f>J40/B40*100</f>
        <v>14.661654135338345</v>
      </c>
      <c r="L40" s="173">
        <v>93</v>
      </c>
      <c r="M40" s="253">
        <f>L40/B40*100</f>
        <v>17.481203007518797</v>
      </c>
      <c r="N40" s="173">
        <v>7</v>
      </c>
      <c r="O40" s="253">
        <f>N40/B40*100</f>
        <v>1.3157894736842104</v>
      </c>
      <c r="P40" s="173">
        <v>16</v>
      </c>
      <c r="Q40" s="280">
        <f>P40/B40*100</f>
        <v>3.007518796992481</v>
      </c>
      <c r="R40" s="173">
        <v>26</v>
      </c>
      <c r="S40" s="280">
        <f>R40/B40*100</f>
        <v>4.887218045112782</v>
      </c>
      <c r="T40" s="173">
        <v>81</v>
      </c>
      <c r="U40" s="280">
        <f>T40/B40*100</f>
        <v>15.225563909774436</v>
      </c>
    </row>
    <row r="41" spans="1:21" s="126" customFormat="1" ht="13.5">
      <c r="A41" s="288" t="s">
        <v>463</v>
      </c>
      <c r="B41" s="173">
        <v>538</v>
      </c>
      <c r="C41" s="253">
        <v>100</v>
      </c>
      <c r="D41" s="173">
        <v>2</v>
      </c>
      <c r="E41" s="253">
        <f>D41/B41*100</f>
        <v>0.37174721189591076</v>
      </c>
      <c r="F41" s="173">
        <v>116</v>
      </c>
      <c r="G41" s="253">
        <f>F41/B41*100</f>
        <v>21.561338289962826</v>
      </c>
      <c r="H41" s="173">
        <v>114</v>
      </c>
      <c r="I41" s="253">
        <f>H41/B41*100</f>
        <v>21.189591078066915</v>
      </c>
      <c r="J41" s="173">
        <v>88</v>
      </c>
      <c r="K41" s="253">
        <f>J41/B41*100</f>
        <v>16.356877323420075</v>
      </c>
      <c r="L41" s="173">
        <v>89</v>
      </c>
      <c r="M41" s="253">
        <f>L41/B41*100</f>
        <v>16.54275092936803</v>
      </c>
      <c r="N41" s="173">
        <v>7</v>
      </c>
      <c r="O41" s="253">
        <f>N41/B41*100</f>
        <v>1.3011152416356877</v>
      </c>
      <c r="P41" s="173">
        <v>15</v>
      </c>
      <c r="Q41" s="280">
        <f>P41/B41*100</f>
        <v>2.7881040892193307</v>
      </c>
      <c r="R41" s="173">
        <v>28</v>
      </c>
      <c r="S41" s="280">
        <f>R41/B41*100</f>
        <v>5.204460966542751</v>
      </c>
      <c r="T41" s="173">
        <v>80</v>
      </c>
      <c r="U41" s="280">
        <f>T41/B41*100</f>
        <v>14.869888475836431</v>
      </c>
    </row>
    <row r="42" spans="1:21" s="126" customFormat="1" ht="13.5">
      <c r="A42" s="288" t="s">
        <v>464</v>
      </c>
      <c r="B42" s="173">
        <v>548</v>
      </c>
      <c r="C42" s="253">
        <f>SUM(E42+G42+I42+K42+M42+O42+Q42+S42+U42)</f>
        <v>100</v>
      </c>
      <c r="D42" s="173">
        <v>3</v>
      </c>
      <c r="E42" s="253">
        <f>D42/B42*100</f>
        <v>0.5474452554744526</v>
      </c>
      <c r="F42" s="173">
        <v>138</v>
      </c>
      <c r="G42" s="253">
        <f>F42/B42*100</f>
        <v>25.18248175182482</v>
      </c>
      <c r="H42" s="173">
        <v>102</v>
      </c>
      <c r="I42" s="253">
        <f>H42/B42*100</f>
        <v>18.613138686131386</v>
      </c>
      <c r="J42" s="173">
        <v>97</v>
      </c>
      <c r="K42" s="253">
        <f>J42/B42*100</f>
        <v>17.7007299270073</v>
      </c>
      <c r="L42" s="173">
        <v>78</v>
      </c>
      <c r="M42" s="253">
        <f>L42/B42*100</f>
        <v>14.233576642335766</v>
      </c>
      <c r="N42" s="173">
        <v>6</v>
      </c>
      <c r="O42" s="253">
        <f>N42/B42*100</f>
        <v>1.094890510948905</v>
      </c>
      <c r="P42" s="173">
        <v>14</v>
      </c>
      <c r="Q42" s="280">
        <f>P42/B42*100</f>
        <v>2.5547445255474455</v>
      </c>
      <c r="R42" s="173">
        <v>26</v>
      </c>
      <c r="S42" s="280">
        <f>R42/B42*100</f>
        <v>4.744525547445255</v>
      </c>
      <c r="T42" s="173">
        <v>84</v>
      </c>
      <c r="U42" s="280">
        <f>T42/B42*100</f>
        <v>15.328467153284672</v>
      </c>
    </row>
    <row r="43" spans="1:22" s="126" customFormat="1" ht="13.5">
      <c r="A43" s="746" t="s">
        <v>614</v>
      </c>
      <c r="B43" s="663">
        <v>546</v>
      </c>
      <c r="C43" s="660">
        <v>100</v>
      </c>
      <c r="D43" s="663">
        <v>4</v>
      </c>
      <c r="E43" s="660">
        <v>0.7326007326007326</v>
      </c>
      <c r="F43" s="663">
        <v>143</v>
      </c>
      <c r="G43" s="660">
        <v>26.190476190476193</v>
      </c>
      <c r="H43" s="663">
        <v>99</v>
      </c>
      <c r="I43" s="660">
        <v>18.13186813186813</v>
      </c>
      <c r="J43" s="663">
        <v>99</v>
      </c>
      <c r="K43" s="660">
        <v>18.13186813186813</v>
      </c>
      <c r="L43" s="663">
        <v>69</v>
      </c>
      <c r="M43" s="660">
        <v>12.637362637362637</v>
      </c>
      <c r="N43" s="663">
        <v>13</v>
      </c>
      <c r="O43" s="660">
        <v>2.380952380952381</v>
      </c>
      <c r="P43" s="663">
        <v>16</v>
      </c>
      <c r="Q43" s="662">
        <v>2.93040293040293</v>
      </c>
      <c r="R43" s="663">
        <v>27</v>
      </c>
      <c r="S43" s="662">
        <v>4.945054945054945</v>
      </c>
      <c r="T43" s="663">
        <v>77</v>
      </c>
      <c r="U43" s="662">
        <v>14.102564102564102</v>
      </c>
      <c r="V43" s="658"/>
    </row>
    <row r="44" spans="1:22" s="126" customFormat="1" ht="13.5">
      <c r="A44" s="987" t="s">
        <v>754</v>
      </c>
      <c r="B44" s="988">
        <v>529</v>
      </c>
      <c r="C44" s="989">
        <v>100</v>
      </c>
      <c r="D44" s="988">
        <v>4</v>
      </c>
      <c r="E44" s="989">
        <v>0.8</v>
      </c>
      <c r="F44" s="988">
        <v>139</v>
      </c>
      <c r="G44" s="989">
        <v>26.3</v>
      </c>
      <c r="H44" s="988">
        <v>96</v>
      </c>
      <c r="I44" s="989">
        <v>18.1</v>
      </c>
      <c r="J44" s="988">
        <v>99</v>
      </c>
      <c r="K44" s="989">
        <v>18.7</v>
      </c>
      <c r="L44" s="988">
        <v>63</v>
      </c>
      <c r="M44" s="989">
        <v>11.9</v>
      </c>
      <c r="N44" s="988">
        <v>13</v>
      </c>
      <c r="O44" s="989">
        <v>2.5</v>
      </c>
      <c r="P44" s="988">
        <v>17</v>
      </c>
      <c r="Q44" s="990">
        <v>3.2</v>
      </c>
      <c r="R44" s="988">
        <v>31</v>
      </c>
      <c r="S44" s="990">
        <v>5.9</v>
      </c>
      <c r="T44" s="988">
        <v>68</v>
      </c>
      <c r="U44" s="990">
        <v>12.9</v>
      </c>
      <c r="V44" s="658"/>
    </row>
    <row r="45" spans="1:22" s="126" customFormat="1" ht="7.5" customHeight="1">
      <c r="A45" s="661"/>
      <c r="B45" s="663"/>
      <c r="C45" s="660"/>
      <c r="D45" s="663"/>
      <c r="E45" s="660"/>
      <c r="F45" s="663"/>
      <c r="G45" s="660"/>
      <c r="H45" s="663"/>
      <c r="I45" s="660"/>
      <c r="J45" s="663"/>
      <c r="K45" s="660"/>
      <c r="L45" s="663"/>
      <c r="M45" s="660"/>
      <c r="N45" s="663"/>
      <c r="O45" s="660"/>
      <c r="P45" s="663"/>
      <c r="Q45" s="662"/>
      <c r="R45" s="663"/>
      <c r="S45" s="662"/>
      <c r="T45" s="663"/>
      <c r="U45" s="662"/>
      <c r="V45" s="658"/>
    </row>
    <row r="46" spans="1:22" s="126" customFormat="1" ht="13.5">
      <c r="A46" s="981" t="s">
        <v>761</v>
      </c>
      <c r="B46" s="991">
        <v>522</v>
      </c>
      <c r="C46" s="989">
        <v>100</v>
      </c>
      <c r="D46" s="992">
        <v>4</v>
      </c>
      <c r="E46" s="989">
        <v>0.8</v>
      </c>
      <c r="F46" s="988">
        <v>138</v>
      </c>
      <c r="G46" s="989">
        <v>26.4</v>
      </c>
      <c r="H46" s="988">
        <v>90</v>
      </c>
      <c r="I46" s="989">
        <v>17.2</v>
      </c>
      <c r="J46" s="988">
        <v>101</v>
      </c>
      <c r="K46" s="989">
        <v>19.3</v>
      </c>
      <c r="L46" s="988">
        <v>68</v>
      </c>
      <c r="M46" s="989">
        <v>13</v>
      </c>
      <c r="N46" s="988">
        <v>11</v>
      </c>
      <c r="O46" s="989">
        <v>2.1</v>
      </c>
      <c r="P46" s="993">
        <v>15</v>
      </c>
      <c r="Q46" s="990">
        <v>2.9</v>
      </c>
      <c r="R46" s="993">
        <v>27</v>
      </c>
      <c r="S46" s="990">
        <v>5.2</v>
      </c>
      <c r="T46" s="993">
        <v>69</v>
      </c>
      <c r="U46" s="990">
        <v>13.2</v>
      </c>
      <c r="V46" s="659"/>
    </row>
    <row r="47" spans="1:22" s="126" customFormat="1" ht="13.5">
      <c r="A47" s="981" t="s">
        <v>740</v>
      </c>
      <c r="B47" s="991">
        <v>536</v>
      </c>
      <c r="C47" s="989">
        <v>100</v>
      </c>
      <c r="D47" s="988">
        <v>4</v>
      </c>
      <c r="E47" s="989">
        <v>0.7</v>
      </c>
      <c r="F47" s="988">
        <v>142</v>
      </c>
      <c r="G47" s="989">
        <v>26.5</v>
      </c>
      <c r="H47" s="988">
        <v>95</v>
      </c>
      <c r="I47" s="989">
        <v>17.7</v>
      </c>
      <c r="J47" s="988">
        <v>99</v>
      </c>
      <c r="K47" s="989">
        <v>18.5</v>
      </c>
      <c r="L47" s="988">
        <v>64</v>
      </c>
      <c r="M47" s="989">
        <v>11.9</v>
      </c>
      <c r="N47" s="988">
        <v>15</v>
      </c>
      <c r="O47" s="989">
        <v>2.8</v>
      </c>
      <c r="P47" s="993">
        <v>18</v>
      </c>
      <c r="Q47" s="990">
        <v>3.4</v>
      </c>
      <c r="R47" s="993">
        <v>30</v>
      </c>
      <c r="S47" s="990">
        <v>5.6</v>
      </c>
      <c r="T47" s="993">
        <v>71</v>
      </c>
      <c r="U47" s="990">
        <v>13.2</v>
      </c>
      <c r="V47" s="659"/>
    </row>
    <row r="48" spans="1:22" s="126" customFormat="1" ht="13.5">
      <c r="A48" s="981" t="s">
        <v>741</v>
      </c>
      <c r="B48" s="991">
        <v>536</v>
      </c>
      <c r="C48" s="989">
        <v>100</v>
      </c>
      <c r="D48" s="988">
        <v>4</v>
      </c>
      <c r="E48" s="989">
        <v>0.7</v>
      </c>
      <c r="F48" s="988">
        <v>140</v>
      </c>
      <c r="G48" s="989">
        <v>26.1</v>
      </c>
      <c r="H48" s="988">
        <v>100</v>
      </c>
      <c r="I48" s="989">
        <v>18.7</v>
      </c>
      <c r="J48" s="988">
        <v>100</v>
      </c>
      <c r="K48" s="989">
        <v>18.7</v>
      </c>
      <c r="L48" s="988">
        <v>60</v>
      </c>
      <c r="M48" s="989">
        <v>11.2</v>
      </c>
      <c r="N48" s="988">
        <v>15</v>
      </c>
      <c r="O48" s="989">
        <v>2.8</v>
      </c>
      <c r="P48" s="993">
        <v>17</v>
      </c>
      <c r="Q48" s="990">
        <v>3.2</v>
      </c>
      <c r="R48" s="993">
        <v>33</v>
      </c>
      <c r="S48" s="990">
        <v>6.2</v>
      </c>
      <c r="T48" s="993">
        <v>67</v>
      </c>
      <c r="U48" s="990">
        <v>12.5</v>
      </c>
      <c r="V48" s="659"/>
    </row>
    <row r="49" spans="1:22" s="126" customFormat="1" ht="15" customHeight="1">
      <c r="A49" s="994" t="s">
        <v>742</v>
      </c>
      <c r="B49" s="995">
        <v>523</v>
      </c>
      <c r="C49" s="996">
        <v>100</v>
      </c>
      <c r="D49" s="997">
        <v>4</v>
      </c>
      <c r="E49" s="996">
        <v>0.8</v>
      </c>
      <c r="F49" s="997">
        <v>136</v>
      </c>
      <c r="G49" s="996">
        <v>26</v>
      </c>
      <c r="H49" s="997">
        <v>99</v>
      </c>
      <c r="I49" s="996">
        <v>18.9</v>
      </c>
      <c r="J49" s="997">
        <v>96</v>
      </c>
      <c r="K49" s="996">
        <v>18.4</v>
      </c>
      <c r="L49" s="997">
        <v>58</v>
      </c>
      <c r="M49" s="996">
        <v>11.1</v>
      </c>
      <c r="N49" s="997">
        <v>14</v>
      </c>
      <c r="O49" s="996">
        <v>2.7</v>
      </c>
      <c r="P49" s="997">
        <v>17</v>
      </c>
      <c r="Q49" s="998">
        <v>3.3</v>
      </c>
      <c r="R49" s="997">
        <v>34</v>
      </c>
      <c r="S49" s="998">
        <v>6.5</v>
      </c>
      <c r="T49" s="997">
        <v>65</v>
      </c>
      <c r="U49" s="998">
        <v>12.4</v>
      </c>
      <c r="V49" s="659"/>
    </row>
    <row r="50" spans="1:20" s="161" customFormat="1" ht="19.5" customHeight="1">
      <c r="A50" s="160" t="s">
        <v>607</v>
      </c>
      <c r="B50" s="176"/>
      <c r="D50" s="176"/>
      <c r="F50" s="176"/>
      <c r="H50" s="176"/>
      <c r="J50" s="176"/>
      <c r="L50" s="176"/>
      <c r="N50" s="176"/>
      <c r="P50" s="176"/>
      <c r="R50" s="176"/>
      <c r="T50" s="176"/>
    </row>
    <row r="51" spans="1:20" s="161" customFormat="1" ht="13.5">
      <c r="A51" s="179" t="s">
        <v>604</v>
      </c>
      <c r="B51" s="173"/>
      <c r="C51" s="176"/>
      <c r="D51" s="176"/>
      <c r="E51" s="176"/>
      <c r="F51" s="176"/>
      <c r="G51" s="194"/>
      <c r="H51" s="194"/>
      <c r="I51" s="194"/>
      <c r="J51" s="228"/>
      <c r="K51" s="13"/>
      <c r="L51" s="228"/>
      <c r="N51" s="176"/>
      <c r="P51" s="176"/>
      <c r="R51" s="176"/>
      <c r="T51" s="176"/>
    </row>
  </sheetData>
  <sheetProtection/>
  <mergeCells count="21">
    <mergeCell ref="U6:U7"/>
    <mergeCell ref="P5:Q5"/>
    <mergeCell ref="T5:U5"/>
    <mergeCell ref="M6:M7"/>
    <mergeCell ref="O6:O7"/>
    <mergeCell ref="Q6:Q7"/>
    <mergeCell ref="A5:A7"/>
    <mergeCell ref="B5:C5"/>
    <mergeCell ref="D5:E5"/>
    <mergeCell ref="F5:G5"/>
    <mergeCell ref="H5:I5"/>
    <mergeCell ref="C6:C7"/>
    <mergeCell ref="G6:G7"/>
    <mergeCell ref="J5:K5"/>
    <mergeCell ref="S6:S7"/>
    <mergeCell ref="E6:E7"/>
    <mergeCell ref="N5:O5"/>
    <mergeCell ref="I6:I7"/>
    <mergeCell ref="R5:S5"/>
    <mergeCell ref="L5:M5"/>
    <mergeCell ref="K6:K7"/>
  </mergeCells>
  <printOptions/>
  <pageMargins left="0.3937007874015748" right="0.1968503937007874" top="0.5511811023622047" bottom="0.5118110236220472" header="0.5118110236220472" footer="0.5118110236220472"/>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2:I27"/>
  <sheetViews>
    <sheetView zoomScalePageLayoutView="0" workbookViewId="0" topLeftCell="A1">
      <selection activeCell="F26" sqref="F26"/>
    </sheetView>
  </sheetViews>
  <sheetFormatPr defaultColWidth="8.88671875" defaultRowHeight="13.5"/>
  <cols>
    <col min="1" max="1" width="14.5546875" style="4" customWidth="1"/>
    <col min="2" max="2" width="13.6640625" style="4" customWidth="1"/>
    <col min="3" max="3" width="4.88671875" style="4" customWidth="1"/>
    <col min="4" max="4" width="13.5546875" style="4" customWidth="1"/>
    <col min="5" max="5" width="4.88671875" style="4" customWidth="1"/>
    <col min="6" max="6" width="14.5546875" style="4" customWidth="1"/>
    <col min="7" max="7" width="12.99609375" style="4" customWidth="1"/>
    <col min="8" max="8" width="12.77734375" style="4" customWidth="1"/>
    <col min="9" max="9" width="12.88671875" style="4" customWidth="1"/>
    <col min="10" max="16384" width="8.88671875" style="4" customWidth="1"/>
  </cols>
  <sheetData>
    <row r="1" ht="13.5" customHeight="1"/>
    <row r="2" spans="1:2" s="17" customFormat="1" ht="19.5" customHeight="1">
      <c r="A2" s="420" t="s">
        <v>441</v>
      </c>
      <c r="B2" s="11"/>
    </row>
    <row r="3" s="17" customFormat="1" ht="10.5" customHeight="1">
      <c r="B3" s="11"/>
    </row>
    <row r="4" s="17" customFormat="1" ht="15.75" customHeight="1">
      <c r="A4" s="6" t="s">
        <v>554</v>
      </c>
    </row>
    <row r="5" spans="1:9" s="6" customFormat="1" ht="30.75" customHeight="1">
      <c r="A5" s="1045" t="s">
        <v>394</v>
      </c>
      <c r="B5" s="1047" t="s">
        <v>393</v>
      </c>
      <c r="C5" s="1045"/>
      <c r="D5" s="1042" t="s">
        <v>392</v>
      </c>
      <c r="E5" s="1045"/>
      <c r="F5" s="1042" t="s">
        <v>430</v>
      </c>
      <c r="G5" s="1042"/>
      <c r="H5" s="1040" t="s">
        <v>391</v>
      </c>
      <c r="I5" s="1042" t="s">
        <v>390</v>
      </c>
    </row>
    <row r="6" spans="1:9" s="6" customFormat="1" ht="18.75" customHeight="1">
      <c r="A6" s="1046"/>
      <c r="B6" s="1048"/>
      <c r="C6" s="1046"/>
      <c r="D6" s="1043"/>
      <c r="E6" s="1046"/>
      <c r="F6" s="308"/>
      <c r="G6" s="307" t="s">
        <v>389</v>
      </c>
      <c r="H6" s="1041"/>
      <c r="I6" s="1043"/>
    </row>
    <row r="7" spans="1:9" s="6" customFormat="1" ht="21" customHeight="1">
      <c r="A7" s="306" t="s">
        <v>242</v>
      </c>
      <c r="B7" s="346">
        <v>10802</v>
      </c>
      <c r="C7" s="305">
        <v>3</v>
      </c>
      <c r="D7" s="346">
        <v>1406</v>
      </c>
      <c r="E7" s="305">
        <v>3</v>
      </c>
      <c r="F7" s="346">
        <v>3446</v>
      </c>
      <c r="G7" s="303">
        <v>1577</v>
      </c>
      <c r="H7" s="346">
        <v>4423</v>
      </c>
      <c r="I7" s="346">
        <v>1527</v>
      </c>
    </row>
    <row r="8" spans="1:9" s="6" customFormat="1" ht="21" customHeight="1">
      <c r="A8" s="302" t="s">
        <v>442</v>
      </c>
      <c r="B8" s="346">
        <v>10999</v>
      </c>
      <c r="C8" s="305">
        <v>3</v>
      </c>
      <c r="D8" s="346">
        <v>1415</v>
      </c>
      <c r="E8" s="305">
        <v>3</v>
      </c>
      <c r="F8" s="346">
        <v>3627</v>
      </c>
      <c r="G8" s="303">
        <v>1753</v>
      </c>
      <c r="H8" s="346">
        <v>4427</v>
      </c>
      <c r="I8" s="346">
        <v>1530</v>
      </c>
    </row>
    <row r="9" spans="1:9" s="6" customFormat="1" ht="21" customHeight="1">
      <c r="A9" s="302" t="s">
        <v>249</v>
      </c>
      <c r="B9" s="323">
        <v>11146</v>
      </c>
      <c r="C9" s="304">
        <v>3</v>
      </c>
      <c r="D9" s="323">
        <v>1447</v>
      </c>
      <c r="E9" s="304">
        <v>3</v>
      </c>
      <c r="F9" s="323">
        <v>3688</v>
      </c>
      <c r="G9" s="303">
        <v>1833</v>
      </c>
      <c r="H9" s="323">
        <v>4520</v>
      </c>
      <c r="I9" s="323">
        <v>1491</v>
      </c>
    </row>
    <row r="10" spans="1:9" s="6" customFormat="1" ht="21" customHeight="1">
      <c r="A10" s="302" t="s">
        <v>262</v>
      </c>
      <c r="B10" s="323">
        <v>11332</v>
      </c>
      <c r="C10" s="304">
        <v>3</v>
      </c>
      <c r="D10" s="323">
        <v>1452</v>
      </c>
      <c r="E10" s="304">
        <v>3</v>
      </c>
      <c r="F10" s="323">
        <v>3683</v>
      </c>
      <c r="G10" s="303">
        <v>1833</v>
      </c>
      <c r="H10" s="323">
        <v>4644</v>
      </c>
      <c r="I10" s="323">
        <v>1553</v>
      </c>
    </row>
    <row r="11" spans="1:9" s="6" customFormat="1" ht="21" customHeight="1">
      <c r="A11" s="302" t="s">
        <v>381</v>
      </c>
      <c r="B11" s="323">
        <v>11508</v>
      </c>
      <c r="C11" s="304">
        <v>3</v>
      </c>
      <c r="D11" s="323">
        <v>1525</v>
      </c>
      <c r="E11" s="304">
        <v>3</v>
      </c>
      <c r="F11" s="323">
        <v>3670</v>
      </c>
      <c r="G11" s="303">
        <v>1831</v>
      </c>
      <c r="H11" s="323">
        <v>4701</v>
      </c>
      <c r="I11" s="323">
        <v>1612</v>
      </c>
    </row>
    <row r="12" spans="1:9" s="6" customFormat="1" ht="21" customHeight="1">
      <c r="A12" s="302" t="s">
        <v>388</v>
      </c>
      <c r="B12" s="63">
        <v>11649</v>
      </c>
      <c r="C12" s="384">
        <v>3</v>
      </c>
      <c r="D12" s="63">
        <v>1559</v>
      </c>
      <c r="E12" s="384">
        <v>3</v>
      </c>
      <c r="F12" s="63">
        <v>3647</v>
      </c>
      <c r="G12" s="178">
        <v>1831</v>
      </c>
      <c r="H12" s="63">
        <v>4818</v>
      </c>
      <c r="I12" s="63">
        <v>1625</v>
      </c>
    </row>
    <row r="13" spans="1:9" s="6" customFormat="1" ht="21" customHeight="1">
      <c r="A13" s="66" t="s">
        <v>468</v>
      </c>
      <c r="B13" s="63">
        <v>12054.1</v>
      </c>
      <c r="C13" s="384">
        <v>3</v>
      </c>
      <c r="D13" s="63">
        <v>1631</v>
      </c>
      <c r="E13" s="384">
        <v>3</v>
      </c>
      <c r="F13" s="63">
        <v>3827.1</v>
      </c>
      <c r="G13" s="178">
        <v>2019</v>
      </c>
      <c r="H13" s="63">
        <v>4896</v>
      </c>
      <c r="I13" s="63">
        <v>1700</v>
      </c>
    </row>
    <row r="14" spans="1:9" s="6" customFormat="1" ht="21" customHeight="1">
      <c r="A14" s="66" t="s">
        <v>469</v>
      </c>
      <c r="B14" s="63">
        <v>12202</v>
      </c>
      <c r="C14" s="384">
        <v>3</v>
      </c>
      <c r="D14" s="63">
        <v>1663</v>
      </c>
      <c r="E14" s="384">
        <v>3</v>
      </c>
      <c r="F14" s="63">
        <v>3796</v>
      </c>
      <c r="G14" s="178">
        <v>2017</v>
      </c>
      <c r="H14" s="63">
        <v>4970</v>
      </c>
      <c r="I14" s="63">
        <v>1773</v>
      </c>
    </row>
    <row r="15" spans="1:9" s="6" customFormat="1" ht="21" customHeight="1">
      <c r="A15" s="66" t="s">
        <v>470</v>
      </c>
      <c r="B15" s="63">
        <v>12698</v>
      </c>
      <c r="C15" s="385">
        <v>-2</v>
      </c>
      <c r="D15" s="63">
        <v>1755</v>
      </c>
      <c r="E15" s="385">
        <v>-2</v>
      </c>
      <c r="F15" s="63">
        <v>3950</v>
      </c>
      <c r="G15" s="178">
        <v>2179</v>
      </c>
      <c r="H15" s="63">
        <v>5099</v>
      </c>
      <c r="I15" s="63">
        <v>1894</v>
      </c>
    </row>
    <row r="16" spans="1:9" s="6" customFormat="1" ht="21" customHeight="1">
      <c r="A16" s="66" t="s">
        <v>611</v>
      </c>
      <c r="B16" s="678">
        <v>13007</v>
      </c>
      <c r="C16" s="679">
        <v>3</v>
      </c>
      <c r="D16" s="680">
        <v>1765</v>
      </c>
      <c r="E16" s="681">
        <v>3</v>
      </c>
      <c r="F16" s="682">
        <v>4099</v>
      </c>
      <c r="G16" s="683">
        <v>2326</v>
      </c>
      <c r="H16" s="682">
        <v>5198</v>
      </c>
      <c r="I16" s="682">
        <v>1945</v>
      </c>
    </row>
    <row r="17" spans="1:9" s="6" customFormat="1" ht="21" customHeight="1">
      <c r="A17" s="747" t="s">
        <v>749</v>
      </c>
      <c r="B17" s="999">
        <v>13319</v>
      </c>
      <c r="C17" s="1000">
        <v>3</v>
      </c>
      <c r="D17" s="1001">
        <v>1936</v>
      </c>
      <c r="E17" s="1002">
        <v>3</v>
      </c>
      <c r="F17" s="1003">
        <v>4111</v>
      </c>
      <c r="G17" s="1004">
        <v>2381</v>
      </c>
      <c r="H17" s="1003">
        <v>5324</v>
      </c>
      <c r="I17" s="1003">
        <v>1948</v>
      </c>
    </row>
    <row r="18" spans="1:9" ht="7.5" customHeight="1">
      <c r="A18" s="344"/>
      <c r="B18" s="25"/>
      <c r="C18" s="343"/>
      <c r="D18" s="272"/>
      <c r="E18" s="509"/>
      <c r="F18" s="272"/>
      <c r="G18" s="272"/>
      <c r="H18" s="272"/>
      <c r="I18" s="272"/>
    </row>
    <row r="19" spans="1:9" s="126" customFormat="1" ht="21" customHeight="1">
      <c r="A19" s="747" t="s">
        <v>471</v>
      </c>
      <c r="B19" s="787">
        <v>9</v>
      </c>
      <c r="C19" s="1005"/>
      <c r="D19" s="1006">
        <v>1</v>
      </c>
      <c r="E19" s="1005"/>
      <c r="F19" s="786">
        <v>0</v>
      </c>
      <c r="G19" s="1007">
        <v>0</v>
      </c>
      <c r="H19" s="1006">
        <v>8</v>
      </c>
      <c r="I19" s="786">
        <v>0</v>
      </c>
    </row>
    <row r="20" spans="1:9" s="126" customFormat="1" ht="21" customHeight="1">
      <c r="A20" s="747" t="s">
        <v>472</v>
      </c>
      <c r="B20" s="787">
        <v>24</v>
      </c>
      <c r="C20" s="1005"/>
      <c r="D20" s="1006">
        <v>9</v>
      </c>
      <c r="E20" s="1005"/>
      <c r="F20" s="786">
        <v>2</v>
      </c>
      <c r="G20" s="1007">
        <v>0</v>
      </c>
      <c r="H20" s="1006">
        <v>13</v>
      </c>
      <c r="I20" s="786">
        <v>0</v>
      </c>
    </row>
    <row r="21" spans="1:9" s="126" customFormat="1" ht="21" customHeight="1">
      <c r="A21" s="747" t="s">
        <v>473</v>
      </c>
      <c r="B21" s="787">
        <v>2575</v>
      </c>
      <c r="C21" s="1005">
        <v>1</v>
      </c>
      <c r="D21" s="786">
        <v>194</v>
      </c>
      <c r="E21" s="1005">
        <v>1</v>
      </c>
      <c r="F21" s="786">
        <v>2381</v>
      </c>
      <c r="G21" s="1007">
        <v>2381</v>
      </c>
      <c r="H21" s="1006">
        <v>0</v>
      </c>
      <c r="I21" s="786">
        <v>0</v>
      </c>
    </row>
    <row r="22" spans="1:9" s="126" customFormat="1" ht="21" customHeight="1">
      <c r="A22" s="747" t="s">
        <v>474</v>
      </c>
      <c r="B22" s="787">
        <v>2</v>
      </c>
      <c r="C22" s="1005">
        <v>2</v>
      </c>
      <c r="D22" s="786">
        <v>2</v>
      </c>
      <c r="E22" s="1008">
        <v>2</v>
      </c>
      <c r="F22" s="786">
        <v>0</v>
      </c>
      <c r="G22" s="1007">
        <v>0</v>
      </c>
      <c r="H22" s="1006">
        <v>0</v>
      </c>
      <c r="I22" s="786">
        <v>0</v>
      </c>
    </row>
    <row r="23" spans="1:9" s="126" customFormat="1" ht="21" customHeight="1">
      <c r="A23" s="747" t="s">
        <v>475</v>
      </c>
      <c r="B23" s="785">
        <v>10709</v>
      </c>
      <c r="C23" s="1009"/>
      <c r="D23" s="1010">
        <v>1730</v>
      </c>
      <c r="E23" s="1011"/>
      <c r="F23" s="784">
        <v>1728</v>
      </c>
      <c r="G23" s="1012">
        <v>0</v>
      </c>
      <c r="H23" s="784">
        <v>5303</v>
      </c>
      <c r="I23" s="784">
        <v>1948</v>
      </c>
    </row>
    <row r="24" spans="1:9" s="126" customFormat="1" ht="15" customHeight="1">
      <c r="A24" s="1044" t="s">
        <v>764</v>
      </c>
      <c r="B24" s="1044"/>
      <c r="C24" s="345"/>
      <c r="D24" s="18"/>
      <c r="E24" s="171"/>
      <c r="F24" s="18"/>
      <c r="G24" s="171"/>
      <c r="H24" s="18"/>
      <c r="I24" s="18"/>
    </row>
    <row r="25" spans="1:9" s="6" customFormat="1" ht="15" customHeight="1">
      <c r="A25" s="501" t="s">
        <v>630</v>
      </c>
      <c r="B25" s="500"/>
      <c r="C25" s="500"/>
      <c r="D25" s="500"/>
      <c r="E25" s="500"/>
      <c r="F25" s="500"/>
      <c r="G25" s="500"/>
      <c r="H25" s="500"/>
      <c r="I25" s="500"/>
    </row>
    <row r="26" spans="1:9" s="6" customFormat="1" ht="18" customHeight="1">
      <c r="A26" s="1049" t="s">
        <v>765</v>
      </c>
      <c r="B26" s="1049"/>
      <c r="C26" s="1049"/>
      <c r="D26" s="500"/>
      <c r="E26" s="500"/>
      <c r="F26" s="500"/>
      <c r="G26" s="500"/>
      <c r="H26" s="500"/>
      <c r="I26" s="500"/>
    </row>
    <row r="27" spans="1:9" s="6" customFormat="1" ht="13.5">
      <c r="A27" s="1039" t="s">
        <v>631</v>
      </c>
      <c r="B27" s="1039"/>
      <c r="C27" s="1039"/>
      <c r="D27" s="1039"/>
      <c r="E27" s="500"/>
      <c r="F27" s="500"/>
      <c r="G27" s="500"/>
      <c r="H27" s="500"/>
      <c r="I27" s="500"/>
    </row>
  </sheetData>
  <sheetProtection/>
  <mergeCells count="9">
    <mergeCell ref="A27:D27"/>
    <mergeCell ref="H5:H6"/>
    <mergeCell ref="I5:I6"/>
    <mergeCell ref="A24:B24"/>
    <mergeCell ref="A5:A6"/>
    <mergeCell ref="B5:C6"/>
    <mergeCell ref="D5:E6"/>
    <mergeCell ref="F5:G5"/>
    <mergeCell ref="A26:C26"/>
  </mergeCells>
  <printOptions/>
  <pageMargins left="0.35433070866141736" right="0.1968503937007874" top="0.6692913385826772" bottom="0.35433070866141736" header="0.5118110236220472" footer="0.2755905511811024"/>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CA590"/>
  <sheetViews>
    <sheetView showZeros="0"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J72" sqref="J72"/>
    </sheetView>
  </sheetViews>
  <sheetFormatPr defaultColWidth="8.88671875" defaultRowHeight="13.5"/>
  <cols>
    <col min="1" max="1" width="19.6640625" style="311" customWidth="1"/>
    <col min="2" max="2" width="7.4453125" style="21" customWidth="1"/>
    <col min="3" max="3" width="4.21484375" style="309" customWidth="1"/>
    <col min="4" max="5" width="7.77734375" style="21" customWidth="1"/>
    <col min="6" max="6" width="6.99609375" style="21" customWidth="1"/>
    <col min="7" max="7" width="3.77734375" style="309" customWidth="1"/>
    <col min="8" max="8" width="4.10546875" style="75" customWidth="1"/>
    <col min="9" max="9" width="3.88671875" style="309" customWidth="1"/>
    <col min="10" max="10" width="7.3359375" style="75" customWidth="1"/>
    <col min="11" max="13" width="6.77734375" style="75" customWidth="1"/>
    <col min="14" max="14" width="6.77734375" style="309" customWidth="1"/>
    <col min="15" max="21" width="6.77734375" style="75" customWidth="1"/>
    <col min="22" max="23" width="9.77734375" style="75" customWidth="1"/>
    <col min="24" max="30" width="6.21484375" style="75" customWidth="1"/>
    <col min="31" max="33" width="8.99609375" style="21" bestFit="1" customWidth="1"/>
    <col min="34" max="16384" width="8.88671875" style="21" customWidth="1"/>
  </cols>
  <sheetData>
    <row r="2" spans="1:2" ht="18.75">
      <c r="A2" s="22" t="s">
        <v>443</v>
      </c>
      <c r="B2" s="22"/>
    </row>
    <row r="3" ht="11.25" customHeight="1"/>
    <row r="4" spans="1:30" s="6" customFormat="1" ht="15" customHeight="1">
      <c r="A4" s="468" t="s">
        <v>554</v>
      </c>
      <c r="C4" s="469"/>
      <c r="G4" s="469"/>
      <c r="H4" s="470"/>
      <c r="I4" s="469"/>
      <c r="J4" s="470"/>
      <c r="K4" s="470"/>
      <c r="L4" s="470"/>
      <c r="M4" s="470"/>
      <c r="N4" s="469"/>
      <c r="O4" s="470"/>
      <c r="P4" s="470"/>
      <c r="Q4" s="470"/>
      <c r="R4" s="470"/>
      <c r="S4" s="470"/>
      <c r="T4" s="470"/>
      <c r="U4" s="470"/>
      <c r="V4" s="470"/>
      <c r="W4" s="470"/>
      <c r="X4" s="470"/>
      <c r="Y4" s="470"/>
      <c r="Z4" s="470"/>
      <c r="AA4" s="470"/>
      <c r="AB4" s="470"/>
      <c r="AC4" s="470"/>
      <c r="AD4" s="470"/>
    </row>
    <row r="5" spans="1:29" s="6" customFormat="1" ht="22.5" customHeight="1">
      <c r="A5" s="1050" t="s">
        <v>476</v>
      </c>
      <c r="B5" s="1051" t="s">
        <v>477</v>
      </c>
      <c r="C5" s="1051"/>
      <c r="D5" s="1051" t="s">
        <v>478</v>
      </c>
      <c r="E5" s="1051" t="s">
        <v>479</v>
      </c>
      <c r="F5" s="1051" t="s">
        <v>480</v>
      </c>
      <c r="G5" s="1051"/>
      <c r="H5" s="1047" t="s">
        <v>481</v>
      </c>
      <c r="I5" s="1045"/>
      <c r="J5" s="1052" t="s">
        <v>623</v>
      </c>
      <c r="K5" s="1053"/>
      <c r="L5" s="1053"/>
      <c r="M5" s="1053"/>
      <c r="N5" s="1053"/>
      <c r="O5" s="1053"/>
      <c r="P5" s="1053"/>
      <c r="Q5" s="1053"/>
      <c r="R5" s="1053"/>
      <c r="S5" s="1053"/>
      <c r="T5" s="1053"/>
      <c r="U5" s="1053"/>
      <c r="V5" s="1053"/>
      <c r="W5" s="1054"/>
      <c r="X5" s="1055" t="s">
        <v>482</v>
      </c>
      <c r="Y5" s="1055" t="s">
        <v>483</v>
      </c>
      <c r="Z5" s="1055" t="s">
        <v>484</v>
      </c>
      <c r="AA5" s="1055" t="s">
        <v>485</v>
      </c>
      <c r="AB5" s="1055" t="s">
        <v>632</v>
      </c>
      <c r="AC5" s="1057" t="s">
        <v>633</v>
      </c>
    </row>
    <row r="6" spans="1:29" s="6" customFormat="1" ht="33" customHeight="1">
      <c r="A6" s="1050"/>
      <c r="B6" s="1051"/>
      <c r="C6" s="1051"/>
      <c r="D6" s="1051"/>
      <c r="E6" s="1051"/>
      <c r="F6" s="1051"/>
      <c r="G6" s="1051"/>
      <c r="H6" s="1048"/>
      <c r="I6" s="1046"/>
      <c r="J6" s="471"/>
      <c r="K6" s="454" t="s">
        <v>486</v>
      </c>
      <c r="L6" s="454" t="s">
        <v>487</v>
      </c>
      <c r="M6" s="453" t="s">
        <v>1</v>
      </c>
      <c r="N6" s="454" t="s">
        <v>488</v>
      </c>
      <c r="O6" s="453" t="s">
        <v>2</v>
      </c>
      <c r="P6" s="453" t="s">
        <v>489</v>
      </c>
      <c r="Q6" s="453" t="s">
        <v>3</v>
      </c>
      <c r="R6" s="453" t="s">
        <v>4</v>
      </c>
      <c r="S6" s="453" t="s">
        <v>5</v>
      </c>
      <c r="T6" s="453" t="s">
        <v>6</v>
      </c>
      <c r="U6" s="472" t="s">
        <v>7</v>
      </c>
      <c r="V6" s="452" t="s">
        <v>490</v>
      </c>
      <c r="W6" s="452" t="s">
        <v>491</v>
      </c>
      <c r="X6" s="1056"/>
      <c r="Y6" s="1056"/>
      <c r="Z6" s="1056"/>
      <c r="AA6" s="1056"/>
      <c r="AB6" s="1056"/>
      <c r="AC6" s="1057"/>
    </row>
    <row r="7" spans="1:29" s="476" customFormat="1" ht="20.25" customHeight="1">
      <c r="A7" s="473" t="s">
        <v>242</v>
      </c>
      <c r="B7" s="474">
        <v>1406</v>
      </c>
      <c r="C7" s="475">
        <v>3</v>
      </c>
      <c r="D7" s="323">
        <v>1</v>
      </c>
      <c r="E7" s="323">
        <v>23</v>
      </c>
      <c r="F7" s="323">
        <v>130</v>
      </c>
      <c r="G7" s="475">
        <v>1</v>
      </c>
      <c r="H7" s="303">
        <v>2</v>
      </c>
      <c r="I7" s="475">
        <v>2</v>
      </c>
      <c r="J7" s="323">
        <v>1109</v>
      </c>
      <c r="K7" s="323">
        <v>1</v>
      </c>
      <c r="L7" s="323">
        <v>0</v>
      </c>
      <c r="M7" s="323">
        <v>10</v>
      </c>
      <c r="N7" s="303">
        <v>1</v>
      </c>
      <c r="O7" s="323">
        <v>47</v>
      </c>
      <c r="P7" s="323">
        <v>0</v>
      </c>
      <c r="Q7" s="323">
        <v>206</v>
      </c>
      <c r="R7" s="323">
        <v>422</v>
      </c>
      <c r="S7" s="323">
        <v>393</v>
      </c>
      <c r="T7" s="323">
        <v>29</v>
      </c>
      <c r="U7" s="323">
        <v>0</v>
      </c>
      <c r="V7" s="346" t="s">
        <v>23</v>
      </c>
      <c r="W7" s="346" t="s">
        <v>23</v>
      </c>
      <c r="X7" s="346">
        <v>0</v>
      </c>
      <c r="Y7" s="323">
        <v>4</v>
      </c>
      <c r="Z7" s="323">
        <v>0</v>
      </c>
      <c r="AA7" s="323">
        <v>0</v>
      </c>
      <c r="AB7" s="323">
        <v>0</v>
      </c>
      <c r="AC7" s="323">
        <v>0</v>
      </c>
    </row>
    <row r="8" spans="1:29" s="476" customFormat="1" ht="20.25" customHeight="1">
      <c r="A8" s="473" t="s">
        <v>245</v>
      </c>
      <c r="B8" s="474">
        <v>1415</v>
      </c>
      <c r="C8" s="475">
        <v>3</v>
      </c>
      <c r="D8" s="323">
        <v>1</v>
      </c>
      <c r="E8" s="323">
        <v>23</v>
      </c>
      <c r="F8" s="323">
        <v>129</v>
      </c>
      <c r="G8" s="475">
        <v>1</v>
      </c>
      <c r="H8" s="303">
        <v>2</v>
      </c>
      <c r="I8" s="475">
        <v>2</v>
      </c>
      <c r="J8" s="323">
        <v>1119</v>
      </c>
      <c r="K8" s="323">
        <v>1</v>
      </c>
      <c r="L8" s="323">
        <v>0</v>
      </c>
      <c r="M8" s="323">
        <v>10</v>
      </c>
      <c r="N8" s="303">
        <v>1</v>
      </c>
      <c r="O8" s="323">
        <v>49</v>
      </c>
      <c r="P8" s="323">
        <v>0</v>
      </c>
      <c r="Q8" s="323">
        <v>209</v>
      </c>
      <c r="R8" s="323">
        <v>428</v>
      </c>
      <c r="S8" s="323">
        <v>392</v>
      </c>
      <c r="T8" s="323">
        <v>29</v>
      </c>
      <c r="U8" s="323">
        <v>0</v>
      </c>
      <c r="V8" s="346" t="s">
        <v>23</v>
      </c>
      <c r="W8" s="346" t="s">
        <v>23</v>
      </c>
      <c r="X8" s="346">
        <v>0</v>
      </c>
      <c r="Y8" s="323">
        <v>4</v>
      </c>
      <c r="Z8" s="323">
        <v>0</v>
      </c>
      <c r="AA8" s="323">
        <v>0</v>
      </c>
      <c r="AB8" s="323">
        <v>0</v>
      </c>
      <c r="AC8" s="323">
        <v>0</v>
      </c>
    </row>
    <row r="9" spans="1:29" s="476" customFormat="1" ht="20.25" customHeight="1">
      <c r="A9" s="473" t="s">
        <v>248</v>
      </c>
      <c r="B9" s="474">
        <v>1447</v>
      </c>
      <c r="C9" s="475">
        <v>3</v>
      </c>
      <c r="D9" s="323">
        <v>1</v>
      </c>
      <c r="E9" s="323">
        <v>23</v>
      </c>
      <c r="F9" s="323">
        <v>127</v>
      </c>
      <c r="G9" s="475">
        <v>1</v>
      </c>
      <c r="H9" s="303">
        <v>2</v>
      </c>
      <c r="I9" s="475">
        <v>2</v>
      </c>
      <c r="J9" s="323">
        <v>1157</v>
      </c>
      <c r="K9" s="323">
        <v>0</v>
      </c>
      <c r="L9" s="323">
        <v>0</v>
      </c>
      <c r="M9" s="323">
        <v>8</v>
      </c>
      <c r="N9" s="303">
        <v>1</v>
      </c>
      <c r="O9" s="323">
        <v>51</v>
      </c>
      <c r="P9" s="323">
        <v>0</v>
      </c>
      <c r="Q9" s="323">
        <v>231</v>
      </c>
      <c r="R9" s="323">
        <v>451</v>
      </c>
      <c r="S9" s="323">
        <v>391</v>
      </c>
      <c r="T9" s="323">
        <v>23</v>
      </c>
      <c r="U9" s="323">
        <v>1</v>
      </c>
      <c r="V9" s="346" t="s">
        <v>23</v>
      </c>
      <c r="W9" s="346" t="s">
        <v>23</v>
      </c>
      <c r="X9" s="346">
        <v>0</v>
      </c>
      <c r="Y9" s="323">
        <v>4</v>
      </c>
      <c r="Z9" s="323">
        <v>0</v>
      </c>
      <c r="AA9" s="323">
        <v>0</v>
      </c>
      <c r="AB9" s="323">
        <v>0</v>
      </c>
      <c r="AC9" s="323">
        <v>0</v>
      </c>
    </row>
    <row r="10" spans="1:29" s="476" customFormat="1" ht="20.25" customHeight="1">
      <c r="A10" s="473" t="s">
        <v>260</v>
      </c>
      <c r="B10" s="474">
        <v>1452</v>
      </c>
      <c r="C10" s="475">
        <v>3</v>
      </c>
      <c r="D10" s="323">
        <v>1</v>
      </c>
      <c r="E10" s="323">
        <v>23</v>
      </c>
      <c r="F10" s="323">
        <v>127</v>
      </c>
      <c r="G10" s="475">
        <v>1</v>
      </c>
      <c r="H10" s="303">
        <v>2</v>
      </c>
      <c r="I10" s="475">
        <v>2</v>
      </c>
      <c r="J10" s="323">
        <v>1196</v>
      </c>
      <c r="K10" s="323">
        <v>0</v>
      </c>
      <c r="L10" s="323">
        <v>0</v>
      </c>
      <c r="M10" s="323">
        <v>8</v>
      </c>
      <c r="N10" s="303">
        <v>2</v>
      </c>
      <c r="O10" s="323">
        <v>51</v>
      </c>
      <c r="P10" s="323">
        <v>0</v>
      </c>
      <c r="Q10" s="323">
        <v>251</v>
      </c>
      <c r="R10" s="323">
        <v>459</v>
      </c>
      <c r="S10" s="323">
        <v>378</v>
      </c>
      <c r="T10" s="323">
        <v>46</v>
      </c>
      <c r="U10" s="323">
        <v>1</v>
      </c>
      <c r="V10" s="346" t="s">
        <v>23</v>
      </c>
      <c r="W10" s="346" t="s">
        <v>23</v>
      </c>
      <c r="X10" s="323">
        <v>0</v>
      </c>
      <c r="Y10" s="323">
        <v>4</v>
      </c>
      <c r="Z10" s="323">
        <v>0</v>
      </c>
      <c r="AA10" s="323">
        <v>0</v>
      </c>
      <c r="AB10" s="323">
        <v>0</v>
      </c>
      <c r="AC10" s="323">
        <v>0</v>
      </c>
    </row>
    <row r="11" spans="1:29" s="476" customFormat="1" ht="20.25" customHeight="1">
      <c r="A11" s="473" t="s">
        <v>370</v>
      </c>
      <c r="B11" s="474">
        <v>1525</v>
      </c>
      <c r="C11" s="475">
        <v>3</v>
      </c>
      <c r="D11" s="323">
        <v>1</v>
      </c>
      <c r="E11" s="323">
        <v>4</v>
      </c>
      <c r="F11" s="323">
        <v>155</v>
      </c>
      <c r="G11" s="475">
        <v>1</v>
      </c>
      <c r="H11" s="303">
        <v>2</v>
      </c>
      <c r="I11" s="475">
        <v>2</v>
      </c>
      <c r="J11" s="323">
        <v>1359</v>
      </c>
      <c r="K11" s="323">
        <v>0</v>
      </c>
      <c r="L11" s="323">
        <v>0</v>
      </c>
      <c r="M11" s="323">
        <v>10</v>
      </c>
      <c r="N11" s="303">
        <v>3</v>
      </c>
      <c r="O11" s="323">
        <v>54</v>
      </c>
      <c r="P11" s="323">
        <v>0</v>
      </c>
      <c r="Q11" s="323">
        <v>297</v>
      </c>
      <c r="R11" s="323">
        <v>503</v>
      </c>
      <c r="S11" s="323">
        <v>412</v>
      </c>
      <c r="T11" s="323">
        <v>73</v>
      </c>
      <c r="U11" s="323">
        <v>2</v>
      </c>
      <c r="V11" s="346">
        <v>2</v>
      </c>
      <c r="W11" s="346">
        <v>3</v>
      </c>
      <c r="X11" s="323">
        <v>0</v>
      </c>
      <c r="Y11" s="323">
        <v>4</v>
      </c>
      <c r="Z11" s="323">
        <v>0</v>
      </c>
      <c r="AA11" s="323">
        <v>0</v>
      </c>
      <c r="AB11" s="323">
        <v>0</v>
      </c>
      <c r="AC11" s="323">
        <v>0</v>
      </c>
    </row>
    <row r="12" spans="1:29" s="476" customFormat="1" ht="20.25" customHeight="1">
      <c r="A12" s="473" t="s">
        <v>435</v>
      </c>
      <c r="B12" s="474">
        <v>1559</v>
      </c>
      <c r="C12" s="475">
        <v>3</v>
      </c>
      <c r="D12" s="323">
        <v>1</v>
      </c>
      <c r="E12" s="323">
        <v>9</v>
      </c>
      <c r="F12" s="323">
        <v>155</v>
      </c>
      <c r="G12" s="475">
        <v>1</v>
      </c>
      <c r="H12" s="303">
        <v>2</v>
      </c>
      <c r="I12" s="475">
        <v>2</v>
      </c>
      <c r="J12" s="323">
        <v>1388</v>
      </c>
      <c r="K12" s="323">
        <v>0</v>
      </c>
      <c r="L12" s="323">
        <v>0</v>
      </c>
      <c r="M12" s="323">
        <v>10</v>
      </c>
      <c r="N12" s="303">
        <v>3</v>
      </c>
      <c r="O12" s="323">
        <v>58</v>
      </c>
      <c r="P12" s="323">
        <v>1</v>
      </c>
      <c r="Q12" s="323">
        <v>310</v>
      </c>
      <c r="R12" s="323">
        <v>516</v>
      </c>
      <c r="S12" s="323">
        <v>419</v>
      </c>
      <c r="T12" s="323">
        <v>64</v>
      </c>
      <c r="U12" s="323">
        <v>2</v>
      </c>
      <c r="V12" s="346">
        <v>2</v>
      </c>
      <c r="W12" s="346">
        <v>3</v>
      </c>
      <c r="X12" s="323">
        <v>0</v>
      </c>
      <c r="Y12" s="323">
        <v>4</v>
      </c>
      <c r="Z12" s="323">
        <v>0</v>
      </c>
      <c r="AA12" s="323">
        <v>0</v>
      </c>
      <c r="AB12" s="323">
        <v>0</v>
      </c>
      <c r="AC12" s="323">
        <v>0</v>
      </c>
    </row>
    <row r="13" spans="1:29" s="476" customFormat="1" ht="20.25" customHeight="1">
      <c r="A13" s="473" t="s">
        <v>460</v>
      </c>
      <c r="B13" s="474">
        <v>1631</v>
      </c>
      <c r="C13" s="475">
        <v>3</v>
      </c>
      <c r="D13" s="323">
        <v>1</v>
      </c>
      <c r="E13" s="323">
        <v>9</v>
      </c>
      <c r="F13" s="323">
        <v>155</v>
      </c>
      <c r="G13" s="475">
        <v>1</v>
      </c>
      <c r="H13" s="303">
        <v>2</v>
      </c>
      <c r="I13" s="475">
        <v>2</v>
      </c>
      <c r="J13" s="323">
        <v>1460</v>
      </c>
      <c r="K13" s="323">
        <v>0</v>
      </c>
      <c r="L13" s="323">
        <v>2</v>
      </c>
      <c r="M13" s="323">
        <v>9</v>
      </c>
      <c r="N13" s="303">
        <v>3</v>
      </c>
      <c r="O13" s="323">
        <v>62</v>
      </c>
      <c r="P13" s="323">
        <v>1</v>
      </c>
      <c r="Q13" s="323">
        <v>324</v>
      </c>
      <c r="R13" s="323">
        <v>533</v>
      </c>
      <c r="S13" s="323">
        <v>445</v>
      </c>
      <c r="T13" s="323">
        <v>75</v>
      </c>
      <c r="U13" s="323">
        <v>2</v>
      </c>
      <c r="V13" s="346">
        <v>1</v>
      </c>
      <c r="W13" s="346">
        <v>3</v>
      </c>
      <c r="X13" s="323">
        <v>0</v>
      </c>
      <c r="Y13" s="323">
        <v>4</v>
      </c>
      <c r="Z13" s="323">
        <v>0</v>
      </c>
      <c r="AA13" s="323">
        <v>0</v>
      </c>
      <c r="AB13" s="323">
        <v>0</v>
      </c>
      <c r="AC13" s="323">
        <v>0</v>
      </c>
    </row>
    <row r="14" spans="1:29" s="476" customFormat="1" ht="20.25" customHeight="1">
      <c r="A14" s="473" t="s">
        <v>463</v>
      </c>
      <c r="B14" s="323">
        <v>1663</v>
      </c>
      <c r="C14" s="475">
        <v>3</v>
      </c>
      <c r="D14" s="323">
        <v>1</v>
      </c>
      <c r="E14" s="323">
        <v>8</v>
      </c>
      <c r="F14" s="323">
        <v>157</v>
      </c>
      <c r="G14" s="475">
        <v>1</v>
      </c>
      <c r="H14" s="303">
        <v>2</v>
      </c>
      <c r="I14" s="475">
        <v>2</v>
      </c>
      <c r="J14" s="323">
        <v>1491</v>
      </c>
      <c r="K14" s="323">
        <v>0</v>
      </c>
      <c r="L14" s="323">
        <v>2</v>
      </c>
      <c r="M14" s="323">
        <v>10</v>
      </c>
      <c r="N14" s="303">
        <v>3</v>
      </c>
      <c r="O14" s="323">
        <v>65</v>
      </c>
      <c r="P14" s="323">
        <v>1</v>
      </c>
      <c r="Q14" s="323">
        <v>331</v>
      </c>
      <c r="R14" s="323">
        <v>546</v>
      </c>
      <c r="S14" s="323">
        <v>452</v>
      </c>
      <c r="T14" s="323">
        <v>74</v>
      </c>
      <c r="U14" s="323">
        <v>2</v>
      </c>
      <c r="V14" s="346">
        <v>1</v>
      </c>
      <c r="W14" s="346">
        <v>4</v>
      </c>
      <c r="X14" s="323">
        <v>0</v>
      </c>
      <c r="Y14" s="323">
        <v>4</v>
      </c>
      <c r="Z14" s="323">
        <v>0</v>
      </c>
      <c r="AA14" s="323">
        <v>0</v>
      </c>
      <c r="AB14" s="323">
        <v>0</v>
      </c>
      <c r="AC14" s="323">
        <v>0</v>
      </c>
    </row>
    <row r="15" spans="1:78" s="476" customFormat="1" ht="20.25" customHeight="1">
      <c r="A15" s="473" t="s">
        <v>492</v>
      </c>
      <c r="B15" s="323">
        <v>1755</v>
      </c>
      <c r="C15" s="475">
        <v>2</v>
      </c>
      <c r="D15" s="323">
        <v>1</v>
      </c>
      <c r="E15" s="323">
        <v>8</v>
      </c>
      <c r="F15" s="323">
        <v>176</v>
      </c>
      <c r="G15" s="477">
        <v>0</v>
      </c>
      <c r="H15" s="323">
        <v>2</v>
      </c>
      <c r="I15" s="475">
        <v>2</v>
      </c>
      <c r="J15" s="323">
        <v>1564</v>
      </c>
      <c r="K15" s="323">
        <v>0</v>
      </c>
      <c r="L15" s="323">
        <v>2</v>
      </c>
      <c r="M15" s="323">
        <v>10</v>
      </c>
      <c r="N15" s="323">
        <v>3</v>
      </c>
      <c r="O15" s="323">
        <v>70</v>
      </c>
      <c r="P15" s="323">
        <v>1</v>
      </c>
      <c r="Q15" s="323">
        <v>346</v>
      </c>
      <c r="R15" s="323">
        <v>569</v>
      </c>
      <c r="S15" s="323">
        <v>481</v>
      </c>
      <c r="T15" s="323">
        <v>75</v>
      </c>
      <c r="U15" s="323">
        <v>2</v>
      </c>
      <c r="V15" s="323">
        <v>2</v>
      </c>
      <c r="W15" s="323">
        <v>3</v>
      </c>
      <c r="X15" s="323">
        <v>0</v>
      </c>
      <c r="Y15" s="323">
        <v>4</v>
      </c>
      <c r="Z15" s="323">
        <v>0</v>
      </c>
      <c r="AA15" s="323">
        <v>0</v>
      </c>
      <c r="AB15" s="323">
        <v>0</v>
      </c>
      <c r="AC15" s="323">
        <v>0</v>
      </c>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row>
    <row r="16" spans="1:78" s="476" customFormat="1" ht="20.25" customHeight="1">
      <c r="A16" s="684" t="s">
        <v>614</v>
      </c>
      <c r="B16" s="503">
        <v>1765</v>
      </c>
      <c r="C16" s="506">
        <v>3</v>
      </c>
      <c r="D16" s="503">
        <v>1</v>
      </c>
      <c r="E16" s="503">
        <v>8</v>
      </c>
      <c r="F16" s="503">
        <v>188</v>
      </c>
      <c r="G16" s="506">
        <v>1</v>
      </c>
      <c r="H16" s="503">
        <v>2</v>
      </c>
      <c r="I16" s="506">
        <v>2</v>
      </c>
      <c r="J16" s="503">
        <v>1566</v>
      </c>
      <c r="K16" s="503">
        <v>0</v>
      </c>
      <c r="L16" s="503">
        <v>2</v>
      </c>
      <c r="M16" s="503">
        <v>10</v>
      </c>
      <c r="N16" s="503">
        <v>3</v>
      </c>
      <c r="O16" s="503">
        <v>70</v>
      </c>
      <c r="P16" s="503">
        <v>1</v>
      </c>
      <c r="Q16" s="503">
        <v>347</v>
      </c>
      <c r="R16" s="503">
        <v>570</v>
      </c>
      <c r="S16" s="503">
        <v>480</v>
      </c>
      <c r="T16" s="503">
        <v>72</v>
      </c>
      <c r="U16" s="503">
        <v>2</v>
      </c>
      <c r="V16" s="503">
        <v>1</v>
      </c>
      <c r="W16" s="503">
        <v>4</v>
      </c>
      <c r="X16" s="503">
        <v>0</v>
      </c>
      <c r="Y16" s="503">
        <v>4</v>
      </c>
      <c r="Z16" s="503">
        <v>0</v>
      </c>
      <c r="AA16" s="503">
        <v>0</v>
      </c>
      <c r="AB16" s="503">
        <v>0</v>
      </c>
      <c r="AC16" s="503">
        <v>0</v>
      </c>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c r="BS16" s="503"/>
      <c r="BT16" s="503"/>
      <c r="BU16" s="503"/>
      <c r="BV16" s="503"/>
      <c r="BW16" s="503"/>
      <c r="BX16" s="503"/>
      <c r="BY16" s="323"/>
      <c r="BZ16" s="323"/>
    </row>
    <row r="17" spans="1:78" s="476" customFormat="1" ht="20.25" customHeight="1">
      <c r="A17" s="783" t="s">
        <v>750</v>
      </c>
      <c r="B17" s="782">
        <v>1936</v>
      </c>
      <c r="C17" s="781">
        <v>3</v>
      </c>
      <c r="D17" s="782">
        <v>1</v>
      </c>
      <c r="E17" s="782">
        <v>9</v>
      </c>
      <c r="F17" s="782">
        <v>194</v>
      </c>
      <c r="G17" s="781">
        <v>1</v>
      </c>
      <c r="H17" s="782">
        <v>2</v>
      </c>
      <c r="I17" s="781">
        <v>2</v>
      </c>
      <c r="J17" s="782">
        <v>1730</v>
      </c>
      <c r="K17" s="782">
        <v>0</v>
      </c>
      <c r="L17" s="782">
        <v>1</v>
      </c>
      <c r="M17" s="782">
        <v>16</v>
      </c>
      <c r="N17" s="782">
        <v>0</v>
      </c>
      <c r="O17" s="782">
        <v>74</v>
      </c>
      <c r="P17" s="782">
        <v>0</v>
      </c>
      <c r="Q17" s="782">
        <v>338</v>
      </c>
      <c r="R17" s="782">
        <v>643</v>
      </c>
      <c r="S17" s="782">
        <v>532</v>
      </c>
      <c r="T17" s="782">
        <v>52</v>
      </c>
      <c r="U17" s="782">
        <v>14</v>
      </c>
      <c r="V17" s="782">
        <v>1</v>
      </c>
      <c r="W17" s="782">
        <v>4</v>
      </c>
      <c r="X17" s="782">
        <v>1</v>
      </c>
      <c r="Y17" s="782">
        <v>5</v>
      </c>
      <c r="Z17" s="782">
        <v>0</v>
      </c>
      <c r="AA17" s="782">
        <v>0</v>
      </c>
      <c r="AB17" s="782">
        <v>49</v>
      </c>
      <c r="AC17" s="782">
        <v>0</v>
      </c>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c r="BB17" s="503"/>
      <c r="BC17" s="503"/>
      <c r="BD17" s="503"/>
      <c r="BE17" s="503"/>
      <c r="BF17" s="503"/>
      <c r="BG17" s="503"/>
      <c r="BH17" s="503"/>
      <c r="BI17" s="503"/>
      <c r="BJ17" s="503"/>
      <c r="BK17" s="503"/>
      <c r="BL17" s="503"/>
      <c r="BM17" s="503"/>
      <c r="BN17" s="503"/>
      <c r="BO17" s="503"/>
      <c r="BP17" s="503"/>
      <c r="BQ17" s="503"/>
      <c r="BR17" s="503"/>
      <c r="BS17" s="503"/>
      <c r="BT17" s="503"/>
      <c r="BU17" s="503"/>
      <c r="BV17" s="503"/>
      <c r="BW17" s="503"/>
      <c r="BX17" s="503"/>
      <c r="BY17" s="323"/>
      <c r="BZ17" s="323"/>
    </row>
    <row r="18" spans="1:79" s="479" customFormat="1" ht="11.25" customHeight="1">
      <c r="A18" s="504"/>
      <c r="B18" s="505"/>
      <c r="C18" s="506"/>
      <c r="D18" s="503"/>
      <c r="E18" s="503"/>
      <c r="F18" s="503"/>
      <c r="G18" s="506"/>
      <c r="H18" s="507"/>
      <c r="I18" s="506"/>
      <c r="J18" s="503"/>
      <c r="K18" s="503"/>
      <c r="L18" s="503"/>
      <c r="M18" s="503"/>
      <c r="N18" s="507"/>
      <c r="O18" s="503"/>
      <c r="P18" s="503"/>
      <c r="Q18" s="503"/>
      <c r="R18" s="503"/>
      <c r="S18" s="503"/>
      <c r="T18" s="503"/>
      <c r="U18" s="503"/>
      <c r="V18" s="503"/>
      <c r="W18" s="503"/>
      <c r="X18" s="503"/>
      <c r="Y18" s="503"/>
      <c r="Z18" s="503"/>
      <c r="AA18" s="503"/>
      <c r="AB18" s="503"/>
      <c r="AC18" s="502"/>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3"/>
      <c r="BA18" s="503"/>
      <c r="BB18" s="503"/>
      <c r="BC18" s="503"/>
      <c r="BD18" s="503"/>
      <c r="BE18" s="503"/>
      <c r="BF18" s="503"/>
      <c r="BG18" s="503"/>
      <c r="BH18" s="503"/>
      <c r="BI18" s="503"/>
      <c r="BJ18" s="503"/>
      <c r="BK18" s="503"/>
      <c r="BL18" s="503"/>
      <c r="BM18" s="503"/>
      <c r="BN18" s="503"/>
      <c r="BO18" s="503"/>
      <c r="BP18" s="503"/>
      <c r="BQ18" s="503"/>
      <c r="BR18" s="503"/>
      <c r="BS18" s="503"/>
      <c r="BT18" s="503"/>
      <c r="BU18" s="503"/>
      <c r="BV18" s="503"/>
      <c r="BW18" s="503"/>
      <c r="BX18" s="503"/>
      <c r="BY18" s="478"/>
      <c r="BZ18" s="478"/>
      <c r="CA18" s="478"/>
    </row>
    <row r="19" spans="1:78" s="480" customFormat="1" ht="18" customHeight="1">
      <c r="A19" s="788" t="s">
        <v>776</v>
      </c>
      <c r="B19" s="807">
        <v>19</v>
      </c>
      <c r="C19" s="806"/>
      <c r="D19" s="790">
        <v>0</v>
      </c>
      <c r="E19" s="790">
        <v>0</v>
      </c>
      <c r="F19" s="790">
        <v>0</v>
      </c>
      <c r="G19" s="790">
        <v>0</v>
      </c>
      <c r="H19" s="790">
        <v>0</v>
      </c>
      <c r="I19" s="790"/>
      <c r="J19" s="790">
        <v>19</v>
      </c>
      <c r="K19" s="790">
        <v>0</v>
      </c>
      <c r="L19" s="790">
        <v>0</v>
      </c>
      <c r="M19" s="790">
        <v>0</v>
      </c>
      <c r="N19" s="790">
        <v>0</v>
      </c>
      <c r="O19" s="790">
        <v>1</v>
      </c>
      <c r="P19" s="790">
        <v>0</v>
      </c>
      <c r="Q19" s="790">
        <v>3</v>
      </c>
      <c r="R19" s="790">
        <v>6</v>
      </c>
      <c r="S19" s="790">
        <v>7</v>
      </c>
      <c r="T19" s="790">
        <v>0</v>
      </c>
      <c r="U19" s="790">
        <v>0</v>
      </c>
      <c r="V19" s="790">
        <v>0</v>
      </c>
      <c r="W19" s="790">
        <v>2</v>
      </c>
      <c r="X19" s="790">
        <v>0</v>
      </c>
      <c r="Y19" s="790">
        <v>0</v>
      </c>
      <c r="Z19" s="790">
        <v>0</v>
      </c>
      <c r="AA19" s="790">
        <v>0</v>
      </c>
      <c r="AB19" s="790">
        <v>0</v>
      </c>
      <c r="AC19" s="790">
        <v>0</v>
      </c>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8"/>
      <c r="BP19" s="508"/>
      <c r="BQ19" s="508"/>
      <c r="BR19" s="508"/>
      <c r="BS19" s="508"/>
      <c r="BT19" s="508"/>
      <c r="BU19" s="508"/>
      <c r="BV19" s="508"/>
      <c r="BW19" s="508"/>
      <c r="BX19" s="508"/>
      <c r="BY19" s="478"/>
      <c r="BZ19" s="478"/>
    </row>
    <row r="20" spans="1:78" s="481" customFormat="1" ht="18" customHeight="1">
      <c r="A20" s="791" t="s">
        <v>778</v>
      </c>
      <c r="B20" s="807">
        <v>23</v>
      </c>
      <c r="C20" s="806"/>
      <c r="D20" s="790">
        <v>0</v>
      </c>
      <c r="E20" s="790">
        <v>0</v>
      </c>
      <c r="F20" s="790">
        <v>0</v>
      </c>
      <c r="G20" s="805"/>
      <c r="H20" s="790">
        <v>0</v>
      </c>
      <c r="I20" s="805"/>
      <c r="J20" s="790">
        <v>23</v>
      </c>
      <c r="K20" s="790">
        <v>0</v>
      </c>
      <c r="L20" s="790">
        <v>0</v>
      </c>
      <c r="M20" s="790">
        <v>0</v>
      </c>
      <c r="N20" s="790">
        <v>0</v>
      </c>
      <c r="O20" s="790">
        <v>0</v>
      </c>
      <c r="P20" s="790">
        <v>0</v>
      </c>
      <c r="Q20" s="790">
        <v>5</v>
      </c>
      <c r="R20" s="790">
        <v>10</v>
      </c>
      <c r="S20" s="790">
        <v>4</v>
      </c>
      <c r="T20" s="790">
        <v>1</v>
      </c>
      <c r="U20" s="790">
        <v>0</v>
      </c>
      <c r="V20" s="790">
        <v>0</v>
      </c>
      <c r="W20" s="790">
        <v>0</v>
      </c>
      <c r="X20" s="790">
        <v>0</v>
      </c>
      <c r="Y20" s="790">
        <v>0</v>
      </c>
      <c r="Z20" s="790">
        <v>0</v>
      </c>
      <c r="AA20" s="790">
        <v>0</v>
      </c>
      <c r="AB20" s="790">
        <v>3</v>
      </c>
      <c r="AC20" s="790">
        <v>0</v>
      </c>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323"/>
      <c r="BZ20" s="323"/>
    </row>
    <row r="21" spans="1:78" s="479" customFormat="1" ht="18" customHeight="1">
      <c r="A21" s="793" t="s">
        <v>777</v>
      </c>
      <c r="B21" s="807">
        <v>45</v>
      </c>
      <c r="C21" s="806"/>
      <c r="D21" s="790">
        <v>0</v>
      </c>
      <c r="E21" s="790">
        <v>0</v>
      </c>
      <c r="F21" s="790">
        <v>0</v>
      </c>
      <c r="G21" s="806"/>
      <c r="H21" s="802">
        <v>0</v>
      </c>
      <c r="I21" s="806"/>
      <c r="J21" s="790">
        <v>45</v>
      </c>
      <c r="K21" s="790">
        <v>0</v>
      </c>
      <c r="L21" s="790">
        <v>0</v>
      </c>
      <c r="M21" s="790">
        <v>0</v>
      </c>
      <c r="N21" s="790">
        <v>0</v>
      </c>
      <c r="O21" s="790">
        <v>0</v>
      </c>
      <c r="P21" s="790">
        <v>0</v>
      </c>
      <c r="Q21" s="790">
        <v>7</v>
      </c>
      <c r="R21" s="790">
        <v>25</v>
      </c>
      <c r="S21" s="790">
        <v>13</v>
      </c>
      <c r="T21" s="790">
        <v>0</v>
      </c>
      <c r="U21" s="790">
        <v>0</v>
      </c>
      <c r="V21" s="790">
        <v>0</v>
      </c>
      <c r="W21" s="790">
        <v>0</v>
      </c>
      <c r="X21" s="790">
        <v>0</v>
      </c>
      <c r="Y21" s="790">
        <v>0</v>
      </c>
      <c r="Z21" s="790">
        <v>0</v>
      </c>
      <c r="AA21" s="790">
        <v>0</v>
      </c>
      <c r="AB21" s="790">
        <v>0</v>
      </c>
      <c r="AC21" s="790">
        <v>0</v>
      </c>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478"/>
      <c r="BZ21" s="478"/>
    </row>
    <row r="22" spans="1:78" s="480" customFormat="1" ht="18" customHeight="1">
      <c r="A22" s="788" t="s">
        <v>779</v>
      </c>
      <c r="B22" s="807">
        <v>185</v>
      </c>
      <c r="C22" s="806">
        <v>1</v>
      </c>
      <c r="D22" s="790">
        <v>0</v>
      </c>
      <c r="E22" s="790">
        <v>0</v>
      </c>
      <c r="F22" s="790">
        <v>0</v>
      </c>
      <c r="G22" s="806"/>
      <c r="H22" s="802">
        <v>1</v>
      </c>
      <c r="I22" s="806">
        <v>1</v>
      </c>
      <c r="J22" s="790">
        <v>184</v>
      </c>
      <c r="K22" s="790">
        <v>0</v>
      </c>
      <c r="L22" s="790">
        <v>0</v>
      </c>
      <c r="M22" s="790">
        <v>1</v>
      </c>
      <c r="N22" s="790">
        <v>0</v>
      </c>
      <c r="O22" s="790">
        <v>6</v>
      </c>
      <c r="P22" s="790">
        <v>0</v>
      </c>
      <c r="Q22" s="790">
        <v>35</v>
      </c>
      <c r="R22" s="790">
        <v>77</v>
      </c>
      <c r="S22" s="790">
        <v>53</v>
      </c>
      <c r="T22" s="790">
        <v>6</v>
      </c>
      <c r="U22" s="790">
        <v>0</v>
      </c>
      <c r="V22" s="790">
        <v>0</v>
      </c>
      <c r="W22" s="790">
        <v>0</v>
      </c>
      <c r="X22" s="790">
        <v>0</v>
      </c>
      <c r="Y22" s="790">
        <v>0</v>
      </c>
      <c r="Z22" s="790">
        <v>0</v>
      </c>
      <c r="AA22" s="790">
        <v>0</v>
      </c>
      <c r="AB22" s="790">
        <v>6</v>
      </c>
      <c r="AC22" s="790">
        <v>0</v>
      </c>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c r="BB22" s="508"/>
      <c r="BC22" s="508"/>
      <c r="BD22" s="508"/>
      <c r="BE22" s="508"/>
      <c r="BF22" s="508"/>
      <c r="BG22" s="508"/>
      <c r="BH22" s="508"/>
      <c r="BI22" s="508"/>
      <c r="BJ22" s="508"/>
      <c r="BK22" s="508"/>
      <c r="BL22" s="508"/>
      <c r="BM22" s="508"/>
      <c r="BN22" s="508"/>
      <c r="BO22" s="508"/>
      <c r="BP22" s="508"/>
      <c r="BQ22" s="508"/>
      <c r="BR22" s="508"/>
      <c r="BS22" s="508"/>
      <c r="BT22" s="508"/>
      <c r="BU22" s="508"/>
      <c r="BV22" s="508"/>
      <c r="BW22" s="508"/>
      <c r="BX22" s="508"/>
      <c r="BY22" s="478"/>
      <c r="BZ22" s="478"/>
    </row>
    <row r="23" spans="1:78" s="480" customFormat="1" ht="18" customHeight="1">
      <c r="A23" s="795" t="s">
        <v>767</v>
      </c>
      <c r="B23" s="789">
        <v>39</v>
      </c>
      <c r="C23" s="781"/>
      <c r="D23" s="790">
        <v>0</v>
      </c>
      <c r="E23" s="790">
        <v>0</v>
      </c>
      <c r="F23" s="790">
        <v>0</v>
      </c>
      <c r="G23" s="781"/>
      <c r="H23" s="794">
        <v>1</v>
      </c>
      <c r="I23" s="781">
        <v>1</v>
      </c>
      <c r="J23" s="782">
        <v>38</v>
      </c>
      <c r="K23" s="782">
        <v>0</v>
      </c>
      <c r="L23" s="790">
        <v>0</v>
      </c>
      <c r="M23" s="782">
        <v>1</v>
      </c>
      <c r="N23" s="790">
        <v>0</v>
      </c>
      <c r="O23" s="782">
        <v>1</v>
      </c>
      <c r="P23" s="790">
        <v>0</v>
      </c>
      <c r="Q23" s="782">
        <v>6</v>
      </c>
      <c r="R23" s="782">
        <v>13</v>
      </c>
      <c r="S23" s="782">
        <v>13</v>
      </c>
      <c r="T23" s="782">
        <v>2</v>
      </c>
      <c r="U23" s="782">
        <v>0</v>
      </c>
      <c r="V23" s="790">
        <v>0</v>
      </c>
      <c r="W23" s="790">
        <v>0</v>
      </c>
      <c r="X23" s="790">
        <v>0</v>
      </c>
      <c r="Y23" s="790">
        <v>0</v>
      </c>
      <c r="Z23" s="790">
        <v>0</v>
      </c>
      <c r="AA23" s="790">
        <v>0</v>
      </c>
      <c r="AB23" s="782">
        <v>2</v>
      </c>
      <c r="AC23" s="790">
        <v>0</v>
      </c>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c r="BO23" s="508"/>
      <c r="BP23" s="508"/>
      <c r="BQ23" s="508"/>
      <c r="BR23" s="508"/>
      <c r="BS23" s="508"/>
      <c r="BT23" s="508"/>
      <c r="BU23" s="508"/>
      <c r="BV23" s="508"/>
      <c r="BW23" s="508"/>
      <c r="BX23" s="508"/>
      <c r="BY23" s="478"/>
      <c r="BZ23" s="478"/>
    </row>
    <row r="24" spans="1:78" s="480" customFormat="1" ht="18" customHeight="1">
      <c r="A24" s="795" t="s">
        <v>768</v>
      </c>
      <c r="B24" s="789">
        <v>15</v>
      </c>
      <c r="C24" s="781"/>
      <c r="D24" s="790">
        <v>0</v>
      </c>
      <c r="E24" s="790">
        <v>0</v>
      </c>
      <c r="F24" s="790">
        <v>0</v>
      </c>
      <c r="G24" s="781"/>
      <c r="H24" s="794">
        <v>0</v>
      </c>
      <c r="I24" s="781"/>
      <c r="J24" s="782">
        <v>15</v>
      </c>
      <c r="K24" s="782">
        <v>0</v>
      </c>
      <c r="L24" s="790">
        <v>0</v>
      </c>
      <c r="M24" s="782">
        <v>0</v>
      </c>
      <c r="N24" s="790">
        <v>0</v>
      </c>
      <c r="O24" s="782">
        <v>1</v>
      </c>
      <c r="P24" s="790">
        <v>0</v>
      </c>
      <c r="Q24" s="782">
        <v>3</v>
      </c>
      <c r="R24" s="782">
        <v>5</v>
      </c>
      <c r="S24" s="782">
        <v>6</v>
      </c>
      <c r="T24" s="782">
        <v>0</v>
      </c>
      <c r="U24" s="782">
        <v>0</v>
      </c>
      <c r="V24" s="790">
        <v>0</v>
      </c>
      <c r="W24" s="790">
        <v>0</v>
      </c>
      <c r="X24" s="790">
        <v>0</v>
      </c>
      <c r="Y24" s="790">
        <v>0</v>
      </c>
      <c r="Z24" s="790">
        <v>0</v>
      </c>
      <c r="AA24" s="790">
        <v>0</v>
      </c>
      <c r="AB24" s="782">
        <v>0</v>
      </c>
      <c r="AC24" s="790">
        <v>0</v>
      </c>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478"/>
      <c r="BZ24" s="478"/>
    </row>
    <row r="25" spans="1:78" s="480" customFormat="1" ht="18" customHeight="1">
      <c r="A25" s="795" t="s">
        <v>769</v>
      </c>
      <c r="B25" s="789">
        <v>29</v>
      </c>
      <c r="C25" s="781"/>
      <c r="D25" s="790">
        <v>0</v>
      </c>
      <c r="E25" s="790">
        <v>0</v>
      </c>
      <c r="F25" s="790">
        <v>0</v>
      </c>
      <c r="G25" s="782"/>
      <c r="H25" s="794">
        <v>0</v>
      </c>
      <c r="I25" s="781"/>
      <c r="J25" s="782">
        <v>29</v>
      </c>
      <c r="K25" s="782">
        <v>0</v>
      </c>
      <c r="L25" s="790">
        <v>0</v>
      </c>
      <c r="M25" s="782">
        <v>0</v>
      </c>
      <c r="N25" s="790">
        <v>0</v>
      </c>
      <c r="O25" s="782">
        <v>1</v>
      </c>
      <c r="P25" s="790">
        <v>0</v>
      </c>
      <c r="Q25" s="782">
        <v>5</v>
      </c>
      <c r="R25" s="782">
        <v>11</v>
      </c>
      <c r="S25" s="782">
        <v>11</v>
      </c>
      <c r="T25" s="782">
        <v>1</v>
      </c>
      <c r="U25" s="782">
        <v>0</v>
      </c>
      <c r="V25" s="790">
        <v>0</v>
      </c>
      <c r="W25" s="790">
        <v>0</v>
      </c>
      <c r="X25" s="790">
        <v>0</v>
      </c>
      <c r="Y25" s="790">
        <v>0</v>
      </c>
      <c r="Z25" s="790">
        <v>0</v>
      </c>
      <c r="AA25" s="790">
        <v>0</v>
      </c>
      <c r="AB25" s="782">
        <v>0</v>
      </c>
      <c r="AC25" s="790">
        <v>0</v>
      </c>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478"/>
      <c r="BZ25" s="478"/>
    </row>
    <row r="26" spans="1:78" s="481" customFormat="1" ht="18" customHeight="1">
      <c r="A26" s="795" t="s">
        <v>851</v>
      </c>
      <c r="B26" s="789">
        <v>37</v>
      </c>
      <c r="C26" s="781"/>
      <c r="D26" s="790">
        <v>0</v>
      </c>
      <c r="E26" s="790">
        <v>0</v>
      </c>
      <c r="F26" s="790">
        <v>0</v>
      </c>
      <c r="G26" s="781"/>
      <c r="H26" s="794">
        <v>0</v>
      </c>
      <c r="I26" s="781"/>
      <c r="J26" s="782">
        <v>37</v>
      </c>
      <c r="K26" s="782">
        <v>0</v>
      </c>
      <c r="L26" s="790">
        <v>0</v>
      </c>
      <c r="M26" s="782">
        <v>0</v>
      </c>
      <c r="N26" s="790">
        <v>0</v>
      </c>
      <c r="O26" s="782">
        <v>1</v>
      </c>
      <c r="P26" s="790">
        <v>0</v>
      </c>
      <c r="Q26" s="782">
        <v>6</v>
      </c>
      <c r="R26" s="782">
        <v>18</v>
      </c>
      <c r="S26" s="782">
        <v>10</v>
      </c>
      <c r="T26" s="782">
        <v>2</v>
      </c>
      <c r="U26" s="782">
        <v>0</v>
      </c>
      <c r="V26" s="790">
        <v>0</v>
      </c>
      <c r="W26" s="790">
        <v>0</v>
      </c>
      <c r="X26" s="790">
        <v>0</v>
      </c>
      <c r="Y26" s="790">
        <v>0</v>
      </c>
      <c r="Z26" s="790">
        <v>0</v>
      </c>
      <c r="AA26" s="790">
        <v>0</v>
      </c>
      <c r="AB26" s="782">
        <v>0</v>
      </c>
      <c r="AC26" s="790">
        <v>0</v>
      </c>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c r="BH26" s="503"/>
      <c r="BI26" s="503"/>
      <c r="BJ26" s="503"/>
      <c r="BK26" s="503"/>
      <c r="BL26" s="503"/>
      <c r="BM26" s="503"/>
      <c r="BN26" s="503"/>
      <c r="BO26" s="503"/>
      <c r="BP26" s="503"/>
      <c r="BQ26" s="503"/>
      <c r="BR26" s="503"/>
      <c r="BS26" s="503"/>
      <c r="BT26" s="503"/>
      <c r="BU26" s="503"/>
      <c r="BV26" s="503"/>
      <c r="BW26" s="503"/>
      <c r="BX26" s="503"/>
      <c r="BY26" s="323"/>
      <c r="BZ26" s="323"/>
    </row>
    <row r="27" spans="1:78" s="481" customFormat="1" ht="18" customHeight="1">
      <c r="A27" s="795" t="s">
        <v>770</v>
      </c>
      <c r="B27" s="789">
        <v>15</v>
      </c>
      <c r="C27" s="781"/>
      <c r="D27" s="790">
        <v>0</v>
      </c>
      <c r="E27" s="790">
        <v>0</v>
      </c>
      <c r="F27" s="790">
        <v>0</v>
      </c>
      <c r="G27" s="782"/>
      <c r="H27" s="794">
        <v>0</v>
      </c>
      <c r="I27" s="781"/>
      <c r="J27" s="782">
        <v>15</v>
      </c>
      <c r="K27" s="782">
        <v>0</v>
      </c>
      <c r="L27" s="790">
        <v>0</v>
      </c>
      <c r="M27" s="782">
        <v>0</v>
      </c>
      <c r="N27" s="790">
        <v>0</v>
      </c>
      <c r="O27" s="782">
        <v>0</v>
      </c>
      <c r="P27" s="790">
        <v>0</v>
      </c>
      <c r="Q27" s="782">
        <v>4</v>
      </c>
      <c r="R27" s="782">
        <v>6</v>
      </c>
      <c r="S27" s="782">
        <v>4</v>
      </c>
      <c r="T27" s="782">
        <v>0</v>
      </c>
      <c r="U27" s="782">
        <v>0</v>
      </c>
      <c r="V27" s="790">
        <v>0</v>
      </c>
      <c r="W27" s="790">
        <v>0</v>
      </c>
      <c r="X27" s="790">
        <v>0</v>
      </c>
      <c r="Y27" s="790">
        <v>0</v>
      </c>
      <c r="Z27" s="790">
        <v>0</v>
      </c>
      <c r="AA27" s="790">
        <v>0</v>
      </c>
      <c r="AB27" s="782">
        <v>1</v>
      </c>
      <c r="AC27" s="790">
        <v>0</v>
      </c>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c r="BW27" s="503"/>
      <c r="BX27" s="503"/>
      <c r="BY27" s="323"/>
      <c r="BZ27" s="323"/>
    </row>
    <row r="28" spans="1:78" s="481" customFormat="1" ht="18" customHeight="1">
      <c r="A28" s="796" t="s">
        <v>771</v>
      </c>
      <c r="B28" s="789">
        <v>24</v>
      </c>
      <c r="C28" s="781"/>
      <c r="D28" s="790">
        <v>0</v>
      </c>
      <c r="E28" s="790">
        <v>0</v>
      </c>
      <c r="F28" s="790">
        <v>0</v>
      </c>
      <c r="G28" s="782"/>
      <c r="H28" s="794">
        <v>0</v>
      </c>
      <c r="I28" s="781"/>
      <c r="J28" s="782">
        <v>24</v>
      </c>
      <c r="K28" s="782">
        <v>0</v>
      </c>
      <c r="L28" s="790">
        <v>0</v>
      </c>
      <c r="M28" s="782">
        <v>0</v>
      </c>
      <c r="N28" s="790">
        <v>0</v>
      </c>
      <c r="O28" s="782">
        <v>1</v>
      </c>
      <c r="P28" s="790">
        <v>0</v>
      </c>
      <c r="Q28" s="782">
        <v>4</v>
      </c>
      <c r="R28" s="782">
        <v>14</v>
      </c>
      <c r="S28" s="782">
        <v>2</v>
      </c>
      <c r="T28" s="782">
        <v>1</v>
      </c>
      <c r="U28" s="782">
        <v>0</v>
      </c>
      <c r="V28" s="790">
        <v>0</v>
      </c>
      <c r="W28" s="790">
        <v>0</v>
      </c>
      <c r="X28" s="790">
        <v>0</v>
      </c>
      <c r="Y28" s="790">
        <v>0</v>
      </c>
      <c r="Z28" s="790">
        <v>0</v>
      </c>
      <c r="AA28" s="790">
        <v>0</v>
      </c>
      <c r="AB28" s="782">
        <v>2</v>
      </c>
      <c r="AC28" s="790">
        <v>0</v>
      </c>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3"/>
      <c r="BH28" s="503"/>
      <c r="BI28" s="503"/>
      <c r="BJ28" s="503"/>
      <c r="BK28" s="503"/>
      <c r="BL28" s="503"/>
      <c r="BM28" s="503"/>
      <c r="BN28" s="503"/>
      <c r="BO28" s="503"/>
      <c r="BP28" s="503"/>
      <c r="BQ28" s="503"/>
      <c r="BR28" s="503"/>
      <c r="BS28" s="503"/>
      <c r="BT28" s="503"/>
      <c r="BU28" s="503"/>
      <c r="BV28" s="503"/>
      <c r="BW28" s="503"/>
      <c r="BX28" s="503"/>
      <c r="BY28" s="323"/>
      <c r="BZ28" s="323"/>
    </row>
    <row r="29" spans="1:78" s="481" customFormat="1" ht="18" customHeight="1">
      <c r="A29" s="796" t="s">
        <v>772</v>
      </c>
      <c r="B29" s="789">
        <v>14</v>
      </c>
      <c r="C29" s="781"/>
      <c r="D29" s="790">
        <v>0</v>
      </c>
      <c r="E29" s="790">
        <v>0</v>
      </c>
      <c r="F29" s="790">
        <v>0</v>
      </c>
      <c r="G29" s="782"/>
      <c r="H29" s="794">
        <v>0</v>
      </c>
      <c r="I29" s="781"/>
      <c r="J29" s="782">
        <v>14</v>
      </c>
      <c r="K29" s="782">
        <v>0</v>
      </c>
      <c r="L29" s="790">
        <v>0</v>
      </c>
      <c r="M29" s="782">
        <v>0</v>
      </c>
      <c r="N29" s="790">
        <v>0</v>
      </c>
      <c r="O29" s="782">
        <v>1</v>
      </c>
      <c r="P29" s="790">
        <v>0</v>
      </c>
      <c r="Q29" s="782">
        <v>3</v>
      </c>
      <c r="R29" s="782">
        <v>7</v>
      </c>
      <c r="S29" s="782">
        <v>2</v>
      </c>
      <c r="T29" s="782">
        <v>0</v>
      </c>
      <c r="U29" s="782">
        <v>0</v>
      </c>
      <c r="V29" s="790">
        <v>0</v>
      </c>
      <c r="W29" s="790">
        <v>0</v>
      </c>
      <c r="X29" s="790">
        <v>0</v>
      </c>
      <c r="Y29" s="790">
        <v>0</v>
      </c>
      <c r="Z29" s="790">
        <v>0</v>
      </c>
      <c r="AA29" s="790">
        <v>0</v>
      </c>
      <c r="AB29" s="782">
        <v>1</v>
      </c>
      <c r="AC29" s="790">
        <v>0</v>
      </c>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323"/>
      <c r="BZ29" s="323"/>
    </row>
    <row r="30" spans="1:78" s="481" customFormat="1" ht="18" customHeight="1">
      <c r="A30" s="796" t="s">
        <v>773</v>
      </c>
      <c r="B30" s="789">
        <v>12</v>
      </c>
      <c r="C30" s="781"/>
      <c r="D30" s="790">
        <v>0</v>
      </c>
      <c r="E30" s="790">
        <v>0</v>
      </c>
      <c r="F30" s="790">
        <v>0</v>
      </c>
      <c r="G30" s="782"/>
      <c r="H30" s="794">
        <v>0</v>
      </c>
      <c r="I30" s="781"/>
      <c r="J30" s="782">
        <v>12</v>
      </c>
      <c r="K30" s="782">
        <v>0</v>
      </c>
      <c r="L30" s="790">
        <v>0</v>
      </c>
      <c r="M30" s="782">
        <v>0</v>
      </c>
      <c r="N30" s="790">
        <v>0</v>
      </c>
      <c r="O30" s="782">
        <v>0</v>
      </c>
      <c r="P30" s="790">
        <v>0</v>
      </c>
      <c r="Q30" s="782">
        <v>4</v>
      </c>
      <c r="R30" s="782">
        <v>3</v>
      </c>
      <c r="S30" s="782">
        <v>5</v>
      </c>
      <c r="T30" s="782">
        <v>0</v>
      </c>
      <c r="U30" s="782">
        <v>0</v>
      </c>
      <c r="V30" s="790">
        <v>0</v>
      </c>
      <c r="W30" s="790">
        <v>0</v>
      </c>
      <c r="X30" s="790">
        <v>0</v>
      </c>
      <c r="Y30" s="790">
        <v>0</v>
      </c>
      <c r="Z30" s="790">
        <v>0</v>
      </c>
      <c r="AA30" s="790">
        <v>0</v>
      </c>
      <c r="AB30" s="782">
        <v>0</v>
      </c>
      <c r="AC30" s="790">
        <v>0</v>
      </c>
      <c r="AD30" s="503"/>
      <c r="AE30" s="503"/>
      <c r="AF30" s="503"/>
      <c r="AG30" s="503"/>
      <c r="AH30" s="503"/>
      <c r="AI30" s="503"/>
      <c r="AJ30" s="503"/>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323"/>
      <c r="BZ30" s="323"/>
    </row>
    <row r="31" spans="1:78" s="481" customFormat="1" ht="18" customHeight="1">
      <c r="A31" s="798" t="s">
        <v>780</v>
      </c>
      <c r="B31" s="807">
        <v>105</v>
      </c>
      <c r="C31" s="806"/>
      <c r="D31" s="790">
        <v>0</v>
      </c>
      <c r="E31" s="790">
        <v>0</v>
      </c>
      <c r="F31" s="790">
        <v>0</v>
      </c>
      <c r="G31" s="790"/>
      <c r="H31" s="794">
        <v>0</v>
      </c>
      <c r="I31" s="806"/>
      <c r="J31" s="790">
        <v>105</v>
      </c>
      <c r="K31" s="782">
        <v>0</v>
      </c>
      <c r="L31" s="790">
        <v>1</v>
      </c>
      <c r="M31" s="790">
        <v>1</v>
      </c>
      <c r="N31" s="790">
        <v>0</v>
      </c>
      <c r="O31" s="790">
        <v>2</v>
      </c>
      <c r="P31" s="790">
        <v>0</v>
      </c>
      <c r="Q31" s="790">
        <v>22</v>
      </c>
      <c r="R31" s="790">
        <v>43</v>
      </c>
      <c r="S31" s="790">
        <v>30</v>
      </c>
      <c r="T31" s="782">
        <v>0</v>
      </c>
      <c r="U31" s="790">
        <v>3</v>
      </c>
      <c r="V31" s="790">
        <v>1</v>
      </c>
      <c r="W31" s="790">
        <v>1</v>
      </c>
      <c r="X31" s="790">
        <v>0</v>
      </c>
      <c r="Y31" s="790">
        <v>0</v>
      </c>
      <c r="Z31" s="790">
        <v>0</v>
      </c>
      <c r="AA31" s="790">
        <v>0</v>
      </c>
      <c r="AB31" s="790">
        <v>1</v>
      </c>
      <c r="AC31" s="790">
        <v>0</v>
      </c>
      <c r="AD31" s="503"/>
      <c r="AE31" s="503"/>
      <c r="AF31" s="503"/>
      <c r="AG31" s="503"/>
      <c r="AH31" s="503"/>
      <c r="AI31" s="503"/>
      <c r="AJ31" s="503"/>
      <c r="AK31" s="503"/>
      <c r="AL31" s="503"/>
      <c r="AM31" s="503"/>
      <c r="AN31" s="503"/>
      <c r="AO31" s="503"/>
      <c r="AP31" s="503"/>
      <c r="AQ31" s="503"/>
      <c r="AR31" s="503"/>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323"/>
      <c r="BZ31" s="323"/>
    </row>
    <row r="32" spans="1:78" s="481" customFormat="1" ht="18" customHeight="1">
      <c r="A32" s="796" t="s">
        <v>781</v>
      </c>
      <c r="B32" s="789">
        <v>25</v>
      </c>
      <c r="C32" s="781"/>
      <c r="D32" s="790">
        <v>0</v>
      </c>
      <c r="E32" s="790">
        <v>0</v>
      </c>
      <c r="F32" s="790">
        <v>0</v>
      </c>
      <c r="G32" s="782"/>
      <c r="H32" s="794">
        <v>0</v>
      </c>
      <c r="I32" s="781"/>
      <c r="J32" s="782">
        <v>25</v>
      </c>
      <c r="K32" s="782">
        <v>0</v>
      </c>
      <c r="L32" s="782">
        <v>1</v>
      </c>
      <c r="M32" s="782">
        <v>1</v>
      </c>
      <c r="N32" s="790">
        <v>0</v>
      </c>
      <c r="O32" s="782">
        <v>0</v>
      </c>
      <c r="P32" s="790">
        <v>0</v>
      </c>
      <c r="Q32" s="782">
        <v>5</v>
      </c>
      <c r="R32" s="782">
        <v>9</v>
      </c>
      <c r="S32" s="782">
        <v>8</v>
      </c>
      <c r="T32" s="782">
        <v>0</v>
      </c>
      <c r="U32" s="782">
        <v>1</v>
      </c>
      <c r="V32" s="782">
        <v>0</v>
      </c>
      <c r="W32" s="782">
        <v>0</v>
      </c>
      <c r="X32" s="790">
        <v>0</v>
      </c>
      <c r="Y32" s="790">
        <v>0</v>
      </c>
      <c r="Z32" s="790">
        <v>0</v>
      </c>
      <c r="AA32" s="790">
        <v>0</v>
      </c>
      <c r="AB32" s="782">
        <v>0</v>
      </c>
      <c r="AC32" s="790">
        <v>0</v>
      </c>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3"/>
      <c r="BS32" s="503"/>
      <c r="BT32" s="503"/>
      <c r="BU32" s="503"/>
      <c r="BV32" s="503"/>
      <c r="BW32" s="503"/>
      <c r="BX32" s="503"/>
      <c r="BY32" s="323"/>
      <c r="BZ32" s="323"/>
    </row>
    <row r="33" spans="1:78" s="481" customFormat="1" ht="18" customHeight="1">
      <c r="A33" s="797" t="s">
        <v>782</v>
      </c>
      <c r="B33" s="789">
        <v>40</v>
      </c>
      <c r="C33" s="781"/>
      <c r="D33" s="790">
        <v>0</v>
      </c>
      <c r="E33" s="790">
        <v>0</v>
      </c>
      <c r="F33" s="790">
        <v>0</v>
      </c>
      <c r="G33" s="782"/>
      <c r="H33" s="794">
        <v>0</v>
      </c>
      <c r="I33" s="781"/>
      <c r="J33" s="782">
        <v>40</v>
      </c>
      <c r="K33" s="782">
        <v>0</v>
      </c>
      <c r="L33" s="782">
        <v>0</v>
      </c>
      <c r="M33" s="782">
        <v>0</v>
      </c>
      <c r="N33" s="790">
        <v>0</v>
      </c>
      <c r="O33" s="782">
        <v>1</v>
      </c>
      <c r="P33" s="790">
        <v>0</v>
      </c>
      <c r="Q33" s="782">
        <v>8</v>
      </c>
      <c r="R33" s="782">
        <v>17</v>
      </c>
      <c r="S33" s="782">
        <v>10</v>
      </c>
      <c r="T33" s="782">
        <v>0</v>
      </c>
      <c r="U33" s="782">
        <v>2</v>
      </c>
      <c r="V33" s="782">
        <v>1</v>
      </c>
      <c r="W33" s="782">
        <v>1</v>
      </c>
      <c r="X33" s="790">
        <v>0</v>
      </c>
      <c r="Y33" s="790">
        <v>0</v>
      </c>
      <c r="Z33" s="790">
        <v>0</v>
      </c>
      <c r="AA33" s="790">
        <v>0</v>
      </c>
      <c r="AB33" s="782">
        <v>0</v>
      </c>
      <c r="AC33" s="790">
        <v>0</v>
      </c>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503"/>
      <c r="AZ33" s="503"/>
      <c r="BA33" s="503"/>
      <c r="BB33" s="503"/>
      <c r="BC33" s="503"/>
      <c r="BD33" s="503"/>
      <c r="BE33" s="503"/>
      <c r="BF33" s="503"/>
      <c r="BG33" s="503"/>
      <c r="BH33" s="503"/>
      <c r="BI33" s="503"/>
      <c r="BJ33" s="503"/>
      <c r="BK33" s="503"/>
      <c r="BL33" s="503"/>
      <c r="BM33" s="503"/>
      <c r="BN33" s="503"/>
      <c r="BO33" s="503"/>
      <c r="BP33" s="503"/>
      <c r="BQ33" s="503"/>
      <c r="BR33" s="503"/>
      <c r="BS33" s="503"/>
      <c r="BT33" s="503"/>
      <c r="BU33" s="503"/>
      <c r="BV33" s="503"/>
      <c r="BW33" s="503"/>
      <c r="BX33" s="503"/>
      <c r="BY33" s="323"/>
      <c r="BZ33" s="323"/>
    </row>
    <row r="34" spans="1:78" s="480" customFormat="1" ht="18" customHeight="1">
      <c r="A34" s="795" t="s">
        <v>783</v>
      </c>
      <c r="B34" s="789">
        <v>17</v>
      </c>
      <c r="C34" s="781"/>
      <c r="D34" s="790">
        <v>0</v>
      </c>
      <c r="E34" s="790">
        <v>0</v>
      </c>
      <c r="F34" s="790">
        <v>0</v>
      </c>
      <c r="G34" s="782"/>
      <c r="H34" s="794">
        <v>0</v>
      </c>
      <c r="I34" s="782"/>
      <c r="J34" s="782">
        <v>17</v>
      </c>
      <c r="K34" s="782">
        <v>0</v>
      </c>
      <c r="L34" s="782">
        <v>0</v>
      </c>
      <c r="M34" s="782">
        <v>0</v>
      </c>
      <c r="N34" s="790">
        <v>0</v>
      </c>
      <c r="O34" s="782">
        <v>0</v>
      </c>
      <c r="P34" s="790">
        <v>0</v>
      </c>
      <c r="Q34" s="782">
        <v>4</v>
      </c>
      <c r="R34" s="782">
        <v>8</v>
      </c>
      <c r="S34" s="782">
        <v>4</v>
      </c>
      <c r="T34" s="782">
        <v>0</v>
      </c>
      <c r="U34" s="782">
        <v>0</v>
      </c>
      <c r="V34" s="782">
        <v>0</v>
      </c>
      <c r="W34" s="782">
        <v>0</v>
      </c>
      <c r="X34" s="790">
        <v>0</v>
      </c>
      <c r="Y34" s="790">
        <v>0</v>
      </c>
      <c r="Z34" s="790">
        <v>0</v>
      </c>
      <c r="AA34" s="790">
        <v>0</v>
      </c>
      <c r="AB34" s="782">
        <v>1</v>
      </c>
      <c r="AC34" s="790">
        <v>0</v>
      </c>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478"/>
      <c r="BZ34" s="478"/>
    </row>
    <row r="35" spans="1:78" s="481" customFormat="1" ht="18" customHeight="1">
      <c r="A35" s="797" t="s">
        <v>784</v>
      </c>
      <c r="B35" s="789">
        <v>13</v>
      </c>
      <c r="C35" s="781"/>
      <c r="D35" s="790">
        <v>0</v>
      </c>
      <c r="E35" s="790">
        <v>0</v>
      </c>
      <c r="F35" s="790">
        <v>0</v>
      </c>
      <c r="G35" s="782"/>
      <c r="H35" s="794">
        <v>0</v>
      </c>
      <c r="I35" s="781"/>
      <c r="J35" s="782">
        <v>13</v>
      </c>
      <c r="K35" s="782">
        <v>0</v>
      </c>
      <c r="L35" s="782">
        <v>0</v>
      </c>
      <c r="M35" s="782">
        <v>0</v>
      </c>
      <c r="N35" s="790">
        <v>0</v>
      </c>
      <c r="O35" s="782">
        <v>0</v>
      </c>
      <c r="P35" s="790">
        <v>0</v>
      </c>
      <c r="Q35" s="782">
        <v>3</v>
      </c>
      <c r="R35" s="782">
        <v>4</v>
      </c>
      <c r="S35" s="782">
        <v>6</v>
      </c>
      <c r="T35" s="782">
        <v>0</v>
      </c>
      <c r="U35" s="782">
        <v>0</v>
      </c>
      <c r="V35" s="782">
        <v>0</v>
      </c>
      <c r="W35" s="782">
        <v>0</v>
      </c>
      <c r="X35" s="790">
        <v>0</v>
      </c>
      <c r="Y35" s="790">
        <v>0</v>
      </c>
      <c r="Z35" s="790">
        <v>0</v>
      </c>
      <c r="AA35" s="790">
        <v>0</v>
      </c>
      <c r="AB35" s="782">
        <v>0</v>
      </c>
      <c r="AC35" s="790">
        <v>0</v>
      </c>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323"/>
      <c r="BZ35" s="323"/>
    </row>
    <row r="36" spans="1:78" s="481" customFormat="1" ht="18" customHeight="1">
      <c r="A36" s="797" t="s">
        <v>785</v>
      </c>
      <c r="B36" s="789">
        <v>10</v>
      </c>
      <c r="C36" s="781"/>
      <c r="D36" s="790">
        <v>0</v>
      </c>
      <c r="E36" s="790">
        <v>0</v>
      </c>
      <c r="F36" s="790">
        <v>0</v>
      </c>
      <c r="G36" s="782"/>
      <c r="H36" s="794">
        <v>0</v>
      </c>
      <c r="I36" s="781"/>
      <c r="J36" s="782">
        <v>10</v>
      </c>
      <c r="K36" s="782">
        <v>0</v>
      </c>
      <c r="L36" s="782">
        <v>0</v>
      </c>
      <c r="M36" s="782">
        <v>0</v>
      </c>
      <c r="N36" s="790">
        <v>0</v>
      </c>
      <c r="O36" s="782">
        <v>1</v>
      </c>
      <c r="P36" s="790">
        <v>0</v>
      </c>
      <c r="Q36" s="782">
        <v>2</v>
      </c>
      <c r="R36" s="782">
        <v>5</v>
      </c>
      <c r="S36" s="782">
        <v>2</v>
      </c>
      <c r="T36" s="782">
        <v>0</v>
      </c>
      <c r="U36" s="782">
        <v>0</v>
      </c>
      <c r="V36" s="782">
        <v>0</v>
      </c>
      <c r="W36" s="782">
        <v>0</v>
      </c>
      <c r="X36" s="790">
        <v>0</v>
      </c>
      <c r="Y36" s="790">
        <v>0</v>
      </c>
      <c r="Z36" s="790">
        <v>0</v>
      </c>
      <c r="AA36" s="790">
        <v>0</v>
      </c>
      <c r="AB36" s="782">
        <v>0</v>
      </c>
      <c r="AC36" s="790">
        <v>0</v>
      </c>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323"/>
      <c r="BZ36" s="323"/>
    </row>
    <row r="37" spans="1:78" s="481" customFormat="1" ht="18" customHeight="1">
      <c r="A37" s="791" t="s">
        <v>775</v>
      </c>
      <c r="B37" s="807">
        <v>127</v>
      </c>
      <c r="C37" s="806"/>
      <c r="D37" s="790">
        <v>0</v>
      </c>
      <c r="E37" s="790">
        <v>0</v>
      </c>
      <c r="F37" s="790">
        <v>0</v>
      </c>
      <c r="G37" s="790"/>
      <c r="H37" s="794">
        <v>0</v>
      </c>
      <c r="I37" s="806"/>
      <c r="J37" s="790">
        <v>127</v>
      </c>
      <c r="K37" s="782">
        <v>0</v>
      </c>
      <c r="L37" s="782">
        <v>0</v>
      </c>
      <c r="M37" s="790">
        <v>1</v>
      </c>
      <c r="N37" s="790">
        <v>0</v>
      </c>
      <c r="O37" s="790">
        <v>7</v>
      </c>
      <c r="P37" s="790">
        <v>0</v>
      </c>
      <c r="Q37" s="790">
        <v>30</v>
      </c>
      <c r="R37" s="790">
        <v>49</v>
      </c>
      <c r="S37" s="790">
        <v>32</v>
      </c>
      <c r="T37" s="790">
        <v>6</v>
      </c>
      <c r="U37" s="790">
        <v>1</v>
      </c>
      <c r="V37" s="782">
        <v>0</v>
      </c>
      <c r="W37" s="782">
        <v>0</v>
      </c>
      <c r="X37" s="790">
        <v>0</v>
      </c>
      <c r="Y37" s="790">
        <v>0</v>
      </c>
      <c r="Z37" s="790">
        <v>0</v>
      </c>
      <c r="AA37" s="790">
        <v>0</v>
      </c>
      <c r="AB37" s="790">
        <v>1</v>
      </c>
      <c r="AC37" s="790">
        <v>0</v>
      </c>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503"/>
      <c r="AZ37" s="503"/>
      <c r="BA37" s="503"/>
      <c r="BB37" s="503"/>
      <c r="BC37" s="503"/>
      <c r="BD37" s="503"/>
      <c r="BE37" s="503"/>
      <c r="BF37" s="503"/>
      <c r="BG37" s="503"/>
      <c r="BH37" s="503"/>
      <c r="BI37" s="503"/>
      <c r="BJ37" s="503"/>
      <c r="BK37" s="503"/>
      <c r="BL37" s="503"/>
      <c r="BM37" s="503"/>
      <c r="BN37" s="503"/>
      <c r="BO37" s="503"/>
      <c r="BP37" s="503"/>
      <c r="BQ37" s="503"/>
      <c r="BR37" s="503"/>
      <c r="BS37" s="503"/>
      <c r="BT37" s="503"/>
      <c r="BU37" s="503"/>
      <c r="BV37" s="503"/>
      <c r="BW37" s="503"/>
      <c r="BX37" s="503"/>
      <c r="BY37" s="323"/>
      <c r="BZ37" s="323"/>
    </row>
    <row r="38" spans="1:78" s="481" customFormat="1" ht="18" customHeight="1">
      <c r="A38" s="797" t="s">
        <v>786</v>
      </c>
      <c r="B38" s="789">
        <v>28</v>
      </c>
      <c r="C38" s="781"/>
      <c r="D38" s="790">
        <v>0</v>
      </c>
      <c r="E38" s="790">
        <v>0</v>
      </c>
      <c r="F38" s="790">
        <v>0</v>
      </c>
      <c r="G38" s="782"/>
      <c r="H38" s="794">
        <v>0</v>
      </c>
      <c r="I38" s="781"/>
      <c r="J38" s="782">
        <v>28</v>
      </c>
      <c r="K38" s="782">
        <v>0</v>
      </c>
      <c r="L38" s="782">
        <v>0</v>
      </c>
      <c r="M38" s="782">
        <v>1</v>
      </c>
      <c r="N38" s="790">
        <v>0</v>
      </c>
      <c r="O38" s="782">
        <v>3</v>
      </c>
      <c r="P38" s="790">
        <v>0</v>
      </c>
      <c r="Q38" s="782">
        <v>6</v>
      </c>
      <c r="R38" s="782">
        <v>11</v>
      </c>
      <c r="S38" s="782">
        <v>7</v>
      </c>
      <c r="T38" s="782">
        <v>0</v>
      </c>
      <c r="U38" s="782">
        <v>0</v>
      </c>
      <c r="V38" s="782">
        <v>0</v>
      </c>
      <c r="W38" s="782">
        <v>0</v>
      </c>
      <c r="X38" s="790">
        <v>0</v>
      </c>
      <c r="Y38" s="790">
        <v>0</v>
      </c>
      <c r="Z38" s="790">
        <v>0</v>
      </c>
      <c r="AA38" s="790">
        <v>0</v>
      </c>
      <c r="AB38" s="782">
        <v>0</v>
      </c>
      <c r="AC38" s="790">
        <v>0</v>
      </c>
      <c r="AD38" s="503"/>
      <c r="AE38" s="503"/>
      <c r="AF38" s="503"/>
      <c r="AG38" s="503"/>
      <c r="AH38" s="503"/>
      <c r="AI38" s="503"/>
      <c r="AJ38" s="503"/>
      <c r="AK38" s="503"/>
      <c r="AL38" s="503"/>
      <c r="AM38" s="503"/>
      <c r="AN38" s="503"/>
      <c r="AO38" s="503"/>
      <c r="AP38" s="503"/>
      <c r="AQ38" s="503"/>
      <c r="AR38" s="50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323"/>
      <c r="BZ38" s="323"/>
    </row>
    <row r="39" spans="1:78" s="481" customFormat="1" ht="18" customHeight="1">
      <c r="A39" s="797" t="s">
        <v>787</v>
      </c>
      <c r="B39" s="789">
        <v>18</v>
      </c>
      <c r="C39" s="781"/>
      <c r="D39" s="790">
        <v>0</v>
      </c>
      <c r="E39" s="790">
        <v>0</v>
      </c>
      <c r="F39" s="790">
        <v>0</v>
      </c>
      <c r="G39" s="782"/>
      <c r="H39" s="794">
        <v>0</v>
      </c>
      <c r="I39" s="781"/>
      <c r="J39" s="782">
        <v>18</v>
      </c>
      <c r="K39" s="782">
        <v>0</v>
      </c>
      <c r="L39" s="782">
        <v>0</v>
      </c>
      <c r="M39" s="782">
        <v>0</v>
      </c>
      <c r="N39" s="790">
        <v>0</v>
      </c>
      <c r="O39" s="782">
        <v>1</v>
      </c>
      <c r="P39" s="790">
        <v>0</v>
      </c>
      <c r="Q39" s="782">
        <v>4</v>
      </c>
      <c r="R39" s="782">
        <v>9</v>
      </c>
      <c r="S39" s="782">
        <v>3</v>
      </c>
      <c r="T39" s="782">
        <v>0</v>
      </c>
      <c r="U39" s="782">
        <v>0</v>
      </c>
      <c r="V39" s="782">
        <v>0</v>
      </c>
      <c r="W39" s="782">
        <v>0</v>
      </c>
      <c r="X39" s="790">
        <v>0</v>
      </c>
      <c r="Y39" s="790">
        <v>0</v>
      </c>
      <c r="Z39" s="790">
        <v>0</v>
      </c>
      <c r="AA39" s="790">
        <v>0</v>
      </c>
      <c r="AB39" s="782">
        <v>1</v>
      </c>
      <c r="AC39" s="790">
        <v>0</v>
      </c>
      <c r="AD39" s="503"/>
      <c r="AE39" s="503"/>
      <c r="AF39" s="503"/>
      <c r="AG39" s="503"/>
      <c r="AH39" s="503"/>
      <c r="AI39" s="503"/>
      <c r="AJ39" s="503"/>
      <c r="AK39" s="503"/>
      <c r="AL39" s="503"/>
      <c r="AM39" s="503"/>
      <c r="AN39" s="503"/>
      <c r="AO39" s="503"/>
      <c r="AP39" s="503"/>
      <c r="AQ39" s="503"/>
      <c r="AR39" s="50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323"/>
      <c r="BZ39" s="323"/>
    </row>
    <row r="40" spans="1:78" s="480" customFormat="1" ht="18" customHeight="1">
      <c r="A40" s="796" t="s">
        <v>788</v>
      </c>
      <c r="B40" s="789">
        <v>22</v>
      </c>
      <c r="C40" s="781"/>
      <c r="D40" s="790">
        <v>0</v>
      </c>
      <c r="E40" s="790">
        <v>0</v>
      </c>
      <c r="F40" s="790">
        <v>0</v>
      </c>
      <c r="G40" s="782"/>
      <c r="H40" s="794">
        <v>0</v>
      </c>
      <c r="I40" s="782"/>
      <c r="J40" s="782">
        <v>22</v>
      </c>
      <c r="K40" s="782">
        <v>0</v>
      </c>
      <c r="L40" s="782">
        <v>0</v>
      </c>
      <c r="M40" s="782">
        <v>0</v>
      </c>
      <c r="N40" s="790">
        <v>0</v>
      </c>
      <c r="O40" s="782">
        <v>1</v>
      </c>
      <c r="P40" s="790">
        <v>0</v>
      </c>
      <c r="Q40" s="782">
        <v>4</v>
      </c>
      <c r="R40" s="782">
        <v>8</v>
      </c>
      <c r="S40" s="782">
        <v>6</v>
      </c>
      <c r="T40" s="782">
        <v>2</v>
      </c>
      <c r="U40" s="782">
        <v>1</v>
      </c>
      <c r="V40" s="782">
        <v>0</v>
      </c>
      <c r="W40" s="782">
        <v>0</v>
      </c>
      <c r="X40" s="790">
        <v>0</v>
      </c>
      <c r="Y40" s="790">
        <v>0</v>
      </c>
      <c r="Z40" s="790">
        <v>0</v>
      </c>
      <c r="AA40" s="790">
        <v>0</v>
      </c>
      <c r="AB40" s="782">
        <v>0</v>
      </c>
      <c r="AC40" s="790">
        <v>0</v>
      </c>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c r="BO40" s="508"/>
      <c r="BP40" s="508"/>
      <c r="BQ40" s="508"/>
      <c r="BR40" s="508"/>
      <c r="BS40" s="508"/>
      <c r="BT40" s="508"/>
      <c r="BU40" s="508"/>
      <c r="BV40" s="508"/>
      <c r="BW40" s="508"/>
      <c r="BX40" s="508"/>
      <c r="BY40" s="478"/>
      <c r="BZ40" s="478"/>
    </row>
    <row r="41" spans="1:78" s="481" customFormat="1" ht="18" customHeight="1">
      <c r="A41" s="796" t="s">
        <v>789</v>
      </c>
      <c r="B41" s="789">
        <v>15</v>
      </c>
      <c r="C41" s="781"/>
      <c r="D41" s="790">
        <v>0</v>
      </c>
      <c r="E41" s="790">
        <v>0</v>
      </c>
      <c r="F41" s="790">
        <v>0</v>
      </c>
      <c r="G41" s="782"/>
      <c r="H41" s="794">
        <v>0</v>
      </c>
      <c r="I41" s="781"/>
      <c r="J41" s="782">
        <v>15</v>
      </c>
      <c r="K41" s="782">
        <v>0</v>
      </c>
      <c r="L41" s="782">
        <v>0</v>
      </c>
      <c r="M41" s="782">
        <v>0</v>
      </c>
      <c r="N41" s="790">
        <v>0</v>
      </c>
      <c r="O41" s="782">
        <v>1</v>
      </c>
      <c r="P41" s="790">
        <v>0</v>
      </c>
      <c r="Q41" s="782">
        <v>4</v>
      </c>
      <c r="R41" s="782">
        <v>6</v>
      </c>
      <c r="S41" s="782">
        <v>4</v>
      </c>
      <c r="T41" s="782">
        <v>0</v>
      </c>
      <c r="U41" s="782">
        <v>0</v>
      </c>
      <c r="V41" s="782">
        <v>0</v>
      </c>
      <c r="W41" s="782">
        <v>0</v>
      </c>
      <c r="X41" s="790">
        <v>0</v>
      </c>
      <c r="Y41" s="790">
        <v>0</v>
      </c>
      <c r="Z41" s="790">
        <v>0</v>
      </c>
      <c r="AA41" s="790">
        <v>0</v>
      </c>
      <c r="AB41" s="782">
        <v>0</v>
      </c>
      <c r="AC41" s="790">
        <v>0</v>
      </c>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503"/>
      <c r="AZ41" s="503"/>
      <c r="BA41" s="503"/>
      <c r="BB41" s="503"/>
      <c r="BC41" s="503"/>
      <c r="BD41" s="503"/>
      <c r="BE41" s="503"/>
      <c r="BF41" s="503"/>
      <c r="BG41" s="503"/>
      <c r="BH41" s="503"/>
      <c r="BI41" s="503"/>
      <c r="BJ41" s="503"/>
      <c r="BK41" s="503"/>
      <c r="BL41" s="503"/>
      <c r="BM41" s="503"/>
      <c r="BN41" s="503"/>
      <c r="BO41" s="503"/>
      <c r="BP41" s="503"/>
      <c r="BQ41" s="503"/>
      <c r="BR41" s="503"/>
      <c r="BS41" s="503"/>
      <c r="BT41" s="503"/>
      <c r="BU41" s="503"/>
      <c r="BV41" s="503"/>
      <c r="BW41" s="503"/>
      <c r="BX41" s="503"/>
      <c r="BY41" s="323"/>
      <c r="BZ41" s="323"/>
    </row>
    <row r="42" spans="1:78" s="481" customFormat="1" ht="18" customHeight="1">
      <c r="A42" s="796" t="s">
        <v>790</v>
      </c>
      <c r="B42" s="789">
        <v>13</v>
      </c>
      <c r="C42" s="781"/>
      <c r="D42" s="790">
        <v>0</v>
      </c>
      <c r="E42" s="790">
        <v>0</v>
      </c>
      <c r="F42" s="790">
        <v>0</v>
      </c>
      <c r="G42" s="782"/>
      <c r="H42" s="794">
        <v>0</v>
      </c>
      <c r="I42" s="781"/>
      <c r="J42" s="782">
        <v>13</v>
      </c>
      <c r="K42" s="782">
        <v>0</v>
      </c>
      <c r="L42" s="782">
        <v>0</v>
      </c>
      <c r="M42" s="782">
        <v>0</v>
      </c>
      <c r="N42" s="790">
        <v>0</v>
      </c>
      <c r="O42" s="782">
        <v>0</v>
      </c>
      <c r="P42" s="790">
        <v>0</v>
      </c>
      <c r="Q42" s="782">
        <v>5</v>
      </c>
      <c r="R42" s="782">
        <v>5</v>
      </c>
      <c r="S42" s="782">
        <v>2</v>
      </c>
      <c r="T42" s="782">
        <v>1</v>
      </c>
      <c r="U42" s="782">
        <v>0</v>
      </c>
      <c r="V42" s="782">
        <v>0</v>
      </c>
      <c r="W42" s="782">
        <v>0</v>
      </c>
      <c r="X42" s="790">
        <v>0</v>
      </c>
      <c r="Y42" s="790">
        <v>0</v>
      </c>
      <c r="Z42" s="790">
        <v>0</v>
      </c>
      <c r="AA42" s="790">
        <v>0</v>
      </c>
      <c r="AB42" s="782">
        <v>0</v>
      </c>
      <c r="AC42" s="790">
        <v>0</v>
      </c>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503"/>
      <c r="AZ42" s="503"/>
      <c r="BA42" s="503"/>
      <c r="BB42" s="503"/>
      <c r="BC42" s="503"/>
      <c r="BD42" s="503"/>
      <c r="BE42" s="503"/>
      <c r="BF42" s="503"/>
      <c r="BG42" s="503"/>
      <c r="BH42" s="503"/>
      <c r="BI42" s="503"/>
      <c r="BJ42" s="503"/>
      <c r="BK42" s="503"/>
      <c r="BL42" s="503"/>
      <c r="BM42" s="503"/>
      <c r="BN42" s="503"/>
      <c r="BO42" s="503"/>
      <c r="BP42" s="503"/>
      <c r="BQ42" s="503"/>
      <c r="BR42" s="503"/>
      <c r="BS42" s="503"/>
      <c r="BT42" s="503"/>
      <c r="BU42" s="503"/>
      <c r="BV42" s="503"/>
      <c r="BW42" s="503"/>
      <c r="BX42" s="503"/>
      <c r="BY42" s="323"/>
      <c r="BZ42" s="323"/>
    </row>
    <row r="43" spans="1:78" s="481" customFormat="1" ht="18" customHeight="1">
      <c r="A43" s="795" t="s">
        <v>791</v>
      </c>
      <c r="B43" s="789">
        <v>31</v>
      </c>
      <c r="C43" s="781"/>
      <c r="D43" s="790">
        <v>0</v>
      </c>
      <c r="E43" s="790">
        <v>0</v>
      </c>
      <c r="F43" s="790">
        <v>0</v>
      </c>
      <c r="G43" s="782"/>
      <c r="H43" s="794">
        <v>0</v>
      </c>
      <c r="I43" s="781"/>
      <c r="J43" s="782">
        <v>31</v>
      </c>
      <c r="K43" s="782">
        <v>0</v>
      </c>
      <c r="L43" s="782">
        <v>0</v>
      </c>
      <c r="M43" s="782">
        <v>0</v>
      </c>
      <c r="N43" s="790">
        <v>0</v>
      </c>
      <c r="O43" s="782">
        <v>1</v>
      </c>
      <c r="P43" s="790">
        <v>0</v>
      </c>
      <c r="Q43" s="782">
        <v>7</v>
      </c>
      <c r="R43" s="782">
        <v>10</v>
      </c>
      <c r="S43" s="782">
        <v>10</v>
      </c>
      <c r="T43" s="782">
        <v>3</v>
      </c>
      <c r="U43" s="782">
        <v>0</v>
      </c>
      <c r="V43" s="782">
        <v>0</v>
      </c>
      <c r="W43" s="782">
        <v>0</v>
      </c>
      <c r="X43" s="790">
        <v>0</v>
      </c>
      <c r="Y43" s="790">
        <v>0</v>
      </c>
      <c r="Z43" s="790">
        <v>0</v>
      </c>
      <c r="AA43" s="790">
        <v>0</v>
      </c>
      <c r="AB43" s="782">
        <v>0</v>
      </c>
      <c r="AC43" s="790">
        <v>0</v>
      </c>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503"/>
      <c r="BV43" s="503"/>
      <c r="BW43" s="503"/>
      <c r="BX43" s="503"/>
      <c r="BY43" s="323"/>
      <c r="BZ43" s="323"/>
    </row>
    <row r="44" spans="1:78" s="481" customFormat="1" ht="18" customHeight="1">
      <c r="A44" s="798" t="s">
        <v>792</v>
      </c>
      <c r="B44" s="807">
        <v>79</v>
      </c>
      <c r="C44" s="806"/>
      <c r="D44" s="790">
        <v>0</v>
      </c>
      <c r="E44" s="790">
        <v>1</v>
      </c>
      <c r="F44" s="790">
        <v>0</v>
      </c>
      <c r="G44" s="790"/>
      <c r="H44" s="794">
        <v>0</v>
      </c>
      <c r="I44" s="806"/>
      <c r="J44" s="790">
        <v>78</v>
      </c>
      <c r="K44" s="782">
        <v>0</v>
      </c>
      <c r="L44" s="782">
        <v>0</v>
      </c>
      <c r="M44" s="790">
        <v>1</v>
      </c>
      <c r="N44" s="790">
        <v>0</v>
      </c>
      <c r="O44" s="790">
        <v>2</v>
      </c>
      <c r="P44" s="790">
        <v>0</v>
      </c>
      <c r="Q44" s="790">
        <v>15</v>
      </c>
      <c r="R44" s="790">
        <v>32</v>
      </c>
      <c r="S44" s="790">
        <v>18</v>
      </c>
      <c r="T44" s="790">
        <v>1</v>
      </c>
      <c r="U44" s="782">
        <v>0</v>
      </c>
      <c r="V44" s="782">
        <v>0</v>
      </c>
      <c r="W44" s="782">
        <v>0</v>
      </c>
      <c r="X44" s="790">
        <v>0</v>
      </c>
      <c r="Y44" s="790">
        <v>0</v>
      </c>
      <c r="Z44" s="790">
        <v>0</v>
      </c>
      <c r="AA44" s="790">
        <v>0</v>
      </c>
      <c r="AB44" s="790">
        <v>9</v>
      </c>
      <c r="AC44" s="790">
        <v>0</v>
      </c>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3"/>
      <c r="BI44" s="503"/>
      <c r="BJ44" s="503"/>
      <c r="BK44" s="503"/>
      <c r="BL44" s="503"/>
      <c r="BM44" s="503"/>
      <c r="BN44" s="503"/>
      <c r="BO44" s="503"/>
      <c r="BP44" s="503"/>
      <c r="BQ44" s="503"/>
      <c r="BR44" s="503"/>
      <c r="BS44" s="503"/>
      <c r="BT44" s="503"/>
      <c r="BU44" s="503"/>
      <c r="BV44" s="503"/>
      <c r="BW44" s="503"/>
      <c r="BX44" s="503"/>
      <c r="BY44" s="323"/>
      <c r="BZ44" s="323"/>
    </row>
    <row r="45" spans="1:78" s="481" customFormat="1" ht="18" customHeight="1">
      <c r="A45" s="796" t="s">
        <v>793</v>
      </c>
      <c r="B45" s="789">
        <v>20</v>
      </c>
      <c r="C45" s="781"/>
      <c r="D45" s="790">
        <v>0</v>
      </c>
      <c r="E45" s="782">
        <v>0</v>
      </c>
      <c r="F45" s="790">
        <v>0</v>
      </c>
      <c r="G45" s="782"/>
      <c r="H45" s="794">
        <v>0</v>
      </c>
      <c r="I45" s="781"/>
      <c r="J45" s="782">
        <v>20</v>
      </c>
      <c r="K45" s="782">
        <v>0</v>
      </c>
      <c r="L45" s="782">
        <v>0</v>
      </c>
      <c r="M45" s="782">
        <v>1</v>
      </c>
      <c r="N45" s="790">
        <v>0</v>
      </c>
      <c r="O45" s="782">
        <v>1</v>
      </c>
      <c r="P45" s="790">
        <v>0</v>
      </c>
      <c r="Q45" s="782">
        <v>4</v>
      </c>
      <c r="R45" s="782">
        <v>9</v>
      </c>
      <c r="S45" s="782">
        <v>5</v>
      </c>
      <c r="T45" s="782">
        <v>0</v>
      </c>
      <c r="U45" s="782">
        <v>0</v>
      </c>
      <c r="V45" s="782">
        <v>0</v>
      </c>
      <c r="W45" s="782">
        <v>0</v>
      </c>
      <c r="X45" s="790">
        <v>0</v>
      </c>
      <c r="Y45" s="790">
        <v>0</v>
      </c>
      <c r="Z45" s="790">
        <v>0</v>
      </c>
      <c r="AA45" s="790">
        <v>0</v>
      </c>
      <c r="AB45" s="782">
        <v>0</v>
      </c>
      <c r="AC45" s="790">
        <v>0</v>
      </c>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3"/>
      <c r="BC45" s="503"/>
      <c r="BD45" s="503"/>
      <c r="BE45" s="503"/>
      <c r="BF45" s="503"/>
      <c r="BG45" s="503"/>
      <c r="BH45" s="503"/>
      <c r="BI45" s="503"/>
      <c r="BJ45" s="503"/>
      <c r="BK45" s="503"/>
      <c r="BL45" s="503"/>
      <c r="BM45" s="503"/>
      <c r="BN45" s="503"/>
      <c r="BO45" s="503"/>
      <c r="BP45" s="503"/>
      <c r="BQ45" s="503"/>
      <c r="BR45" s="503"/>
      <c r="BS45" s="503"/>
      <c r="BT45" s="503"/>
      <c r="BU45" s="503"/>
      <c r="BV45" s="503"/>
      <c r="BW45" s="503"/>
      <c r="BX45" s="503"/>
      <c r="BY45" s="323"/>
      <c r="BZ45" s="323"/>
    </row>
    <row r="46" spans="1:78" s="480" customFormat="1" ht="18" customHeight="1">
      <c r="A46" s="796" t="s">
        <v>794</v>
      </c>
      <c r="B46" s="789">
        <v>20</v>
      </c>
      <c r="C46" s="781"/>
      <c r="D46" s="790">
        <v>0</v>
      </c>
      <c r="E46" s="782">
        <v>0</v>
      </c>
      <c r="F46" s="790">
        <v>0</v>
      </c>
      <c r="G46" s="782"/>
      <c r="H46" s="794">
        <v>0</v>
      </c>
      <c r="I46" s="782"/>
      <c r="J46" s="782">
        <v>20</v>
      </c>
      <c r="K46" s="782">
        <v>0</v>
      </c>
      <c r="L46" s="782">
        <v>0</v>
      </c>
      <c r="M46" s="782">
        <v>0</v>
      </c>
      <c r="N46" s="790">
        <v>0</v>
      </c>
      <c r="O46" s="782">
        <v>0</v>
      </c>
      <c r="P46" s="790">
        <v>0</v>
      </c>
      <c r="Q46" s="782">
        <v>4</v>
      </c>
      <c r="R46" s="782">
        <v>11</v>
      </c>
      <c r="S46" s="782">
        <v>5</v>
      </c>
      <c r="T46" s="782">
        <v>0</v>
      </c>
      <c r="U46" s="782">
        <v>0</v>
      </c>
      <c r="V46" s="782">
        <v>0</v>
      </c>
      <c r="W46" s="782">
        <v>0</v>
      </c>
      <c r="X46" s="790">
        <v>0</v>
      </c>
      <c r="Y46" s="790">
        <v>0</v>
      </c>
      <c r="Z46" s="790">
        <v>0</v>
      </c>
      <c r="AA46" s="790">
        <v>0</v>
      </c>
      <c r="AB46" s="782">
        <v>0</v>
      </c>
      <c r="AC46" s="790">
        <v>0</v>
      </c>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c r="BO46" s="508"/>
      <c r="BP46" s="508"/>
      <c r="BQ46" s="508"/>
      <c r="BR46" s="508"/>
      <c r="BS46" s="508"/>
      <c r="BT46" s="508"/>
      <c r="BU46" s="508"/>
      <c r="BV46" s="508"/>
      <c r="BW46" s="508"/>
      <c r="BX46" s="508"/>
      <c r="BY46" s="478"/>
      <c r="BZ46" s="478"/>
    </row>
    <row r="47" spans="1:78" s="481" customFormat="1" ht="18" customHeight="1">
      <c r="A47" s="796" t="s">
        <v>795</v>
      </c>
      <c r="B47" s="789">
        <v>17</v>
      </c>
      <c r="C47" s="781"/>
      <c r="D47" s="790">
        <v>0</v>
      </c>
      <c r="E47" s="782">
        <v>0</v>
      </c>
      <c r="F47" s="790">
        <v>0</v>
      </c>
      <c r="G47" s="782"/>
      <c r="H47" s="794">
        <v>0</v>
      </c>
      <c r="I47" s="781"/>
      <c r="J47" s="782">
        <v>17</v>
      </c>
      <c r="K47" s="782">
        <v>0</v>
      </c>
      <c r="L47" s="782">
        <v>0</v>
      </c>
      <c r="M47" s="782">
        <v>0</v>
      </c>
      <c r="N47" s="790">
        <v>0</v>
      </c>
      <c r="O47" s="782">
        <v>1</v>
      </c>
      <c r="P47" s="790">
        <v>0</v>
      </c>
      <c r="Q47" s="782">
        <v>3</v>
      </c>
      <c r="R47" s="782">
        <v>6</v>
      </c>
      <c r="S47" s="782">
        <v>3</v>
      </c>
      <c r="T47" s="782">
        <v>0</v>
      </c>
      <c r="U47" s="782">
        <v>0</v>
      </c>
      <c r="V47" s="782">
        <v>0</v>
      </c>
      <c r="W47" s="782">
        <v>0</v>
      </c>
      <c r="X47" s="790">
        <v>0</v>
      </c>
      <c r="Y47" s="790">
        <v>0</v>
      </c>
      <c r="Z47" s="790">
        <v>0</v>
      </c>
      <c r="AA47" s="790">
        <v>0</v>
      </c>
      <c r="AB47" s="782">
        <v>4</v>
      </c>
      <c r="AC47" s="790">
        <v>0</v>
      </c>
      <c r="AD47" s="503"/>
      <c r="AE47" s="503"/>
      <c r="AF47" s="503"/>
      <c r="AG47" s="503"/>
      <c r="AH47" s="503"/>
      <c r="AI47" s="503"/>
      <c r="AJ47" s="503"/>
      <c r="AK47" s="503"/>
      <c r="AL47" s="503"/>
      <c r="AM47" s="503"/>
      <c r="AN47" s="503"/>
      <c r="AO47" s="503"/>
      <c r="AP47" s="503"/>
      <c r="AQ47" s="503"/>
      <c r="AR47" s="503"/>
      <c r="AS47" s="503"/>
      <c r="AT47" s="503"/>
      <c r="AU47" s="503"/>
      <c r="AV47" s="503"/>
      <c r="AW47" s="503"/>
      <c r="AX47" s="503"/>
      <c r="AY47" s="503"/>
      <c r="AZ47" s="503"/>
      <c r="BA47" s="503"/>
      <c r="BB47" s="503"/>
      <c r="BC47" s="503"/>
      <c r="BD47" s="503"/>
      <c r="BE47" s="503"/>
      <c r="BF47" s="503"/>
      <c r="BG47" s="503"/>
      <c r="BH47" s="503"/>
      <c r="BI47" s="503"/>
      <c r="BJ47" s="503"/>
      <c r="BK47" s="503"/>
      <c r="BL47" s="503"/>
      <c r="BM47" s="503"/>
      <c r="BN47" s="503"/>
      <c r="BO47" s="503"/>
      <c r="BP47" s="503"/>
      <c r="BQ47" s="503"/>
      <c r="BR47" s="503"/>
      <c r="BS47" s="503"/>
      <c r="BT47" s="503"/>
      <c r="BU47" s="503"/>
      <c r="BV47" s="503"/>
      <c r="BW47" s="503"/>
      <c r="BX47" s="503"/>
      <c r="BY47" s="323"/>
      <c r="BZ47" s="323"/>
    </row>
    <row r="48" spans="1:78" s="481" customFormat="1" ht="18" customHeight="1">
      <c r="A48" s="796" t="s">
        <v>796</v>
      </c>
      <c r="B48" s="789">
        <v>22</v>
      </c>
      <c r="C48" s="781"/>
      <c r="D48" s="790">
        <v>0</v>
      </c>
      <c r="E48" s="782">
        <v>1</v>
      </c>
      <c r="F48" s="790">
        <v>0</v>
      </c>
      <c r="G48" s="782"/>
      <c r="H48" s="794">
        <v>0</v>
      </c>
      <c r="I48" s="781"/>
      <c r="J48" s="782">
        <v>21</v>
      </c>
      <c r="K48" s="782">
        <v>0</v>
      </c>
      <c r="L48" s="782">
        <v>0</v>
      </c>
      <c r="M48" s="782">
        <v>0</v>
      </c>
      <c r="N48" s="790">
        <v>0</v>
      </c>
      <c r="O48" s="782">
        <v>0</v>
      </c>
      <c r="P48" s="790">
        <v>0</v>
      </c>
      <c r="Q48" s="782">
        <v>4</v>
      </c>
      <c r="R48" s="782">
        <v>6</v>
      </c>
      <c r="S48" s="782">
        <v>5</v>
      </c>
      <c r="T48" s="782">
        <v>1</v>
      </c>
      <c r="U48" s="782">
        <v>0</v>
      </c>
      <c r="V48" s="782">
        <v>0</v>
      </c>
      <c r="W48" s="782">
        <v>0</v>
      </c>
      <c r="X48" s="790">
        <v>0</v>
      </c>
      <c r="Y48" s="790">
        <v>0</v>
      </c>
      <c r="Z48" s="790">
        <v>0</v>
      </c>
      <c r="AA48" s="790">
        <v>0</v>
      </c>
      <c r="AB48" s="782">
        <v>5</v>
      </c>
      <c r="AC48" s="790">
        <v>0</v>
      </c>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3"/>
      <c r="BL48" s="503"/>
      <c r="BM48" s="503"/>
      <c r="BN48" s="503"/>
      <c r="BO48" s="503"/>
      <c r="BP48" s="503"/>
      <c r="BQ48" s="503"/>
      <c r="BR48" s="503"/>
      <c r="BS48" s="503"/>
      <c r="BT48" s="503"/>
      <c r="BU48" s="503"/>
      <c r="BV48" s="503"/>
      <c r="BW48" s="503"/>
      <c r="BX48" s="503"/>
      <c r="BY48" s="323"/>
      <c r="BZ48" s="323"/>
    </row>
    <row r="49" spans="1:78" s="481" customFormat="1" ht="18" customHeight="1">
      <c r="A49" s="798" t="s">
        <v>797</v>
      </c>
      <c r="B49" s="807">
        <v>107</v>
      </c>
      <c r="C49" s="806"/>
      <c r="D49" s="790">
        <v>0</v>
      </c>
      <c r="E49" s="790">
        <v>0</v>
      </c>
      <c r="F49" s="790">
        <v>0</v>
      </c>
      <c r="G49" s="790"/>
      <c r="H49" s="794">
        <v>0</v>
      </c>
      <c r="I49" s="806"/>
      <c r="J49" s="790">
        <v>107</v>
      </c>
      <c r="K49" s="782">
        <v>0</v>
      </c>
      <c r="L49" s="782">
        <v>0</v>
      </c>
      <c r="M49" s="790">
        <v>1</v>
      </c>
      <c r="N49" s="790">
        <v>0</v>
      </c>
      <c r="O49" s="790">
        <v>8</v>
      </c>
      <c r="P49" s="790">
        <v>0</v>
      </c>
      <c r="Q49" s="790">
        <v>23</v>
      </c>
      <c r="R49" s="790">
        <v>42</v>
      </c>
      <c r="S49" s="790">
        <v>32</v>
      </c>
      <c r="T49" s="790">
        <v>1</v>
      </c>
      <c r="U49" s="782">
        <v>0</v>
      </c>
      <c r="V49" s="782">
        <v>0</v>
      </c>
      <c r="W49" s="782">
        <v>0</v>
      </c>
      <c r="X49" s="790">
        <v>0</v>
      </c>
      <c r="Y49" s="790">
        <v>0</v>
      </c>
      <c r="Z49" s="790">
        <v>0</v>
      </c>
      <c r="AA49" s="790">
        <v>0</v>
      </c>
      <c r="AB49" s="790">
        <v>0</v>
      </c>
      <c r="AC49" s="790">
        <v>0</v>
      </c>
      <c r="AD49" s="503"/>
      <c r="AE49" s="503"/>
      <c r="AF49" s="503"/>
      <c r="AG49" s="503"/>
      <c r="AH49" s="503"/>
      <c r="AI49" s="503"/>
      <c r="AJ49" s="503"/>
      <c r="AK49" s="503"/>
      <c r="AL49" s="503"/>
      <c r="AM49" s="503"/>
      <c r="AN49" s="503"/>
      <c r="AO49" s="503"/>
      <c r="AP49" s="503"/>
      <c r="AQ49" s="503"/>
      <c r="AR49" s="503"/>
      <c r="AS49" s="503"/>
      <c r="AT49" s="503"/>
      <c r="AU49" s="503"/>
      <c r="AV49" s="503"/>
      <c r="AW49" s="503"/>
      <c r="AX49" s="503"/>
      <c r="AY49" s="503"/>
      <c r="AZ49" s="503"/>
      <c r="BA49" s="503"/>
      <c r="BB49" s="503"/>
      <c r="BC49" s="503"/>
      <c r="BD49" s="503"/>
      <c r="BE49" s="503"/>
      <c r="BF49" s="503"/>
      <c r="BG49" s="503"/>
      <c r="BH49" s="503"/>
      <c r="BI49" s="503"/>
      <c r="BJ49" s="503"/>
      <c r="BK49" s="503"/>
      <c r="BL49" s="503"/>
      <c r="BM49" s="503"/>
      <c r="BN49" s="503"/>
      <c r="BO49" s="503"/>
      <c r="BP49" s="503"/>
      <c r="BQ49" s="503"/>
      <c r="BR49" s="503"/>
      <c r="BS49" s="503"/>
      <c r="BT49" s="503"/>
      <c r="BU49" s="503"/>
      <c r="BV49" s="503"/>
      <c r="BW49" s="503"/>
      <c r="BX49" s="503"/>
      <c r="BY49" s="323"/>
      <c r="BZ49" s="323"/>
    </row>
    <row r="50" spans="1:78" s="481" customFormat="1" ht="18" customHeight="1">
      <c r="A50" s="796" t="s">
        <v>798</v>
      </c>
      <c r="B50" s="789">
        <v>26</v>
      </c>
      <c r="C50" s="781"/>
      <c r="D50" s="790">
        <v>0</v>
      </c>
      <c r="E50" s="790">
        <v>0</v>
      </c>
      <c r="F50" s="790">
        <v>0</v>
      </c>
      <c r="G50" s="782"/>
      <c r="H50" s="794">
        <v>0</v>
      </c>
      <c r="I50" s="781"/>
      <c r="J50" s="782">
        <v>26</v>
      </c>
      <c r="K50" s="782">
        <v>0</v>
      </c>
      <c r="L50" s="782">
        <v>0</v>
      </c>
      <c r="M50" s="782">
        <v>1</v>
      </c>
      <c r="N50" s="790">
        <v>0</v>
      </c>
      <c r="O50" s="782">
        <v>4</v>
      </c>
      <c r="P50" s="790">
        <v>0</v>
      </c>
      <c r="Q50" s="782">
        <v>4</v>
      </c>
      <c r="R50" s="782">
        <v>8</v>
      </c>
      <c r="S50" s="782">
        <v>9</v>
      </c>
      <c r="T50" s="782">
        <v>0</v>
      </c>
      <c r="U50" s="782">
        <v>0</v>
      </c>
      <c r="V50" s="782">
        <v>0</v>
      </c>
      <c r="W50" s="782">
        <v>0</v>
      </c>
      <c r="X50" s="790">
        <v>0</v>
      </c>
      <c r="Y50" s="790">
        <v>0</v>
      </c>
      <c r="Z50" s="790">
        <v>0</v>
      </c>
      <c r="AA50" s="790">
        <v>0</v>
      </c>
      <c r="AB50" s="790">
        <v>0</v>
      </c>
      <c r="AC50" s="790">
        <v>0</v>
      </c>
      <c r="AD50" s="503"/>
      <c r="AE50" s="503"/>
      <c r="AF50" s="503"/>
      <c r="AG50" s="503"/>
      <c r="AH50" s="503"/>
      <c r="AI50" s="503"/>
      <c r="AJ50" s="503"/>
      <c r="AK50" s="503"/>
      <c r="AL50" s="503"/>
      <c r="AM50" s="503"/>
      <c r="AN50" s="503"/>
      <c r="AO50" s="503"/>
      <c r="AP50" s="503"/>
      <c r="AQ50" s="503"/>
      <c r="AR50" s="503"/>
      <c r="AS50" s="503"/>
      <c r="AT50" s="503"/>
      <c r="AU50" s="503"/>
      <c r="AV50" s="503"/>
      <c r="AW50" s="503"/>
      <c r="AX50" s="503"/>
      <c r="AY50" s="503"/>
      <c r="AZ50" s="503"/>
      <c r="BA50" s="503"/>
      <c r="BB50" s="503"/>
      <c r="BC50" s="503"/>
      <c r="BD50" s="503"/>
      <c r="BE50" s="503"/>
      <c r="BF50" s="503"/>
      <c r="BG50" s="503"/>
      <c r="BH50" s="503"/>
      <c r="BI50" s="503"/>
      <c r="BJ50" s="503"/>
      <c r="BK50" s="503"/>
      <c r="BL50" s="503"/>
      <c r="BM50" s="503"/>
      <c r="BN50" s="503"/>
      <c r="BO50" s="503"/>
      <c r="BP50" s="503"/>
      <c r="BQ50" s="503"/>
      <c r="BR50" s="503"/>
      <c r="BS50" s="503"/>
      <c r="BT50" s="503"/>
      <c r="BU50" s="503"/>
      <c r="BV50" s="503"/>
      <c r="BW50" s="503"/>
      <c r="BX50" s="503"/>
      <c r="BY50" s="323"/>
      <c r="BZ50" s="323"/>
    </row>
    <row r="51" spans="1:78" s="481" customFormat="1" ht="18" customHeight="1">
      <c r="A51" s="796" t="s">
        <v>799</v>
      </c>
      <c r="B51" s="789">
        <v>17</v>
      </c>
      <c r="C51" s="781"/>
      <c r="D51" s="790">
        <v>0</v>
      </c>
      <c r="E51" s="790">
        <v>0</v>
      </c>
      <c r="F51" s="790">
        <v>0</v>
      </c>
      <c r="G51" s="782"/>
      <c r="H51" s="794">
        <v>0</v>
      </c>
      <c r="I51" s="781"/>
      <c r="J51" s="782">
        <v>17</v>
      </c>
      <c r="K51" s="782">
        <v>0</v>
      </c>
      <c r="L51" s="782">
        <v>0</v>
      </c>
      <c r="M51" s="782">
        <v>0</v>
      </c>
      <c r="N51" s="790">
        <v>0</v>
      </c>
      <c r="O51" s="782">
        <v>1</v>
      </c>
      <c r="P51" s="790">
        <v>0</v>
      </c>
      <c r="Q51" s="782">
        <v>4</v>
      </c>
      <c r="R51" s="782">
        <v>6</v>
      </c>
      <c r="S51" s="782">
        <v>6</v>
      </c>
      <c r="T51" s="782">
        <v>0</v>
      </c>
      <c r="U51" s="782">
        <v>0</v>
      </c>
      <c r="V51" s="782">
        <v>0</v>
      </c>
      <c r="W51" s="782">
        <v>0</v>
      </c>
      <c r="X51" s="790">
        <v>0</v>
      </c>
      <c r="Y51" s="790">
        <v>0</v>
      </c>
      <c r="Z51" s="790">
        <v>0</v>
      </c>
      <c r="AA51" s="790">
        <v>0</v>
      </c>
      <c r="AB51" s="790">
        <v>0</v>
      </c>
      <c r="AC51" s="790">
        <v>0</v>
      </c>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3"/>
      <c r="BN51" s="503"/>
      <c r="BO51" s="503"/>
      <c r="BP51" s="503"/>
      <c r="BQ51" s="503"/>
      <c r="BR51" s="503"/>
      <c r="BS51" s="503"/>
      <c r="BT51" s="503"/>
      <c r="BU51" s="503"/>
      <c r="BV51" s="503"/>
      <c r="BW51" s="503"/>
      <c r="BX51" s="503"/>
      <c r="BY51" s="323"/>
      <c r="BZ51" s="323"/>
    </row>
    <row r="52" spans="1:78" s="480" customFormat="1" ht="18" customHeight="1">
      <c r="A52" s="795" t="s">
        <v>800</v>
      </c>
      <c r="B52" s="789">
        <v>15</v>
      </c>
      <c r="C52" s="781"/>
      <c r="D52" s="790">
        <v>0</v>
      </c>
      <c r="E52" s="790">
        <v>0</v>
      </c>
      <c r="F52" s="790">
        <v>0</v>
      </c>
      <c r="G52" s="782"/>
      <c r="H52" s="794">
        <v>0</v>
      </c>
      <c r="I52" s="782"/>
      <c r="J52" s="782">
        <v>15</v>
      </c>
      <c r="K52" s="782">
        <v>0</v>
      </c>
      <c r="L52" s="782">
        <v>0</v>
      </c>
      <c r="M52" s="782">
        <v>0</v>
      </c>
      <c r="N52" s="790">
        <v>0</v>
      </c>
      <c r="O52" s="782">
        <v>1</v>
      </c>
      <c r="P52" s="790">
        <v>0</v>
      </c>
      <c r="Q52" s="782">
        <v>4</v>
      </c>
      <c r="R52" s="782">
        <v>8</v>
      </c>
      <c r="S52" s="782">
        <v>2</v>
      </c>
      <c r="T52" s="782">
        <v>0</v>
      </c>
      <c r="U52" s="782">
        <v>0</v>
      </c>
      <c r="V52" s="782">
        <v>0</v>
      </c>
      <c r="W52" s="782">
        <v>0</v>
      </c>
      <c r="X52" s="790">
        <v>0</v>
      </c>
      <c r="Y52" s="790">
        <v>0</v>
      </c>
      <c r="Z52" s="790">
        <v>0</v>
      </c>
      <c r="AA52" s="790">
        <v>0</v>
      </c>
      <c r="AB52" s="790">
        <v>0</v>
      </c>
      <c r="AC52" s="790">
        <v>0</v>
      </c>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c r="BO52" s="508"/>
      <c r="BP52" s="508"/>
      <c r="BQ52" s="508"/>
      <c r="BR52" s="508"/>
      <c r="BS52" s="508"/>
      <c r="BT52" s="508"/>
      <c r="BU52" s="508"/>
      <c r="BV52" s="508"/>
      <c r="BW52" s="508"/>
      <c r="BX52" s="508"/>
      <c r="BY52" s="478"/>
      <c r="BZ52" s="478"/>
    </row>
    <row r="53" spans="1:78" s="481" customFormat="1" ht="18" customHeight="1">
      <c r="A53" s="795" t="s">
        <v>801</v>
      </c>
      <c r="B53" s="789">
        <v>19</v>
      </c>
      <c r="C53" s="781"/>
      <c r="D53" s="790">
        <v>0</v>
      </c>
      <c r="E53" s="790">
        <v>0</v>
      </c>
      <c r="F53" s="790">
        <v>0</v>
      </c>
      <c r="G53" s="782"/>
      <c r="H53" s="794">
        <v>0</v>
      </c>
      <c r="I53" s="792"/>
      <c r="J53" s="782">
        <v>19</v>
      </c>
      <c r="K53" s="782">
        <v>0</v>
      </c>
      <c r="L53" s="782">
        <v>0</v>
      </c>
      <c r="M53" s="782">
        <v>0</v>
      </c>
      <c r="N53" s="790">
        <v>0</v>
      </c>
      <c r="O53" s="782">
        <v>0</v>
      </c>
      <c r="P53" s="790">
        <v>0</v>
      </c>
      <c r="Q53" s="782">
        <v>5</v>
      </c>
      <c r="R53" s="782">
        <v>8</v>
      </c>
      <c r="S53" s="782">
        <v>6</v>
      </c>
      <c r="T53" s="782">
        <v>0</v>
      </c>
      <c r="U53" s="782">
        <v>0</v>
      </c>
      <c r="V53" s="782">
        <v>0</v>
      </c>
      <c r="W53" s="782">
        <v>0</v>
      </c>
      <c r="X53" s="790">
        <v>0</v>
      </c>
      <c r="Y53" s="790">
        <v>0</v>
      </c>
      <c r="Z53" s="790">
        <v>0</v>
      </c>
      <c r="AA53" s="790">
        <v>0</v>
      </c>
      <c r="AB53" s="790">
        <v>0</v>
      </c>
      <c r="AC53" s="790">
        <v>0</v>
      </c>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323"/>
      <c r="BZ53" s="323"/>
    </row>
    <row r="54" spans="1:78" s="481" customFormat="1" ht="18" customHeight="1">
      <c r="A54" s="795" t="s">
        <v>802</v>
      </c>
      <c r="B54" s="789">
        <v>24</v>
      </c>
      <c r="C54" s="781"/>
      <c r="D54" s="790">
        <v>0</v>
      </c>
      <c r="E54" s="790">
        <v>0</v>
      </c>
      <c r="F54" s="790">
        <v>0</v>
      </c>
      <c r="G54" s="782"/>
      <c r="H54" s="794">
        <v>0</v>
      </c>
      <c r="I54" s="792"/>
      <c r="J54" s="782">
        <v>24</v>
      </c>
      <c r="K54" s="782">
        <v>0</v>
      </c>
      <c r="L54" s="782">
        <v>0</v>
      </c>
      <c r="M54" s="782">
        <v>0</v>
      </c>
      <c r="N54" s="790">
        <v>0</v>
      </c>
      <c r="O54" s="782">
        <v>1</v>
      </c>
      <c r="P54" s="790">
        <v>0</v>
      </c>
      <c r="Q54" s="782">
        <v>4</v>
      </c>
      <c r="R54" s="782">
        <v>11</v>
      </c>
      <c r="S54" s="782">
        <v>8</v>
      </c>
      <c r="T54" s="782">
        <v>0</v>
      </c>
      <c r="U54" s="782">
        <v>0</v>
      </c>
      <c r="V54" s="782">
        <v>0</v>
      </c>
      <c r="W54" s="782">
        <v>0</v>
      </c>
      <c r="X54" s="790">
        <v>0</v>
      </c>
      <c r="Y54" s="790">
        <v>0</v>
      </c>
      <c r="Z54" s="790">
        <v>0</v>
      </c>
      <c r="AA54" s="790">
        <v>0</v>
      </c>
      <c r="AB54" s="790">
        <v>0</v>
      </c>
      <c r="AC54" s="790">
        <v>0</v>
      </c>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3"/>
      <c r="BO54" s="503"/>
      <c r="BP54" s="503"/>
      <c r="BQ54" s="503"/>
      <c r="BR54" s="503"/>
      <c r="BS54" s="503"/>
      <c r="BT54" s="503"/>
      <c r="BU54" s="503"/>
      <c r="BV54" s="503"/>
      <c r="BW54" s="503"/>
      <c r="BX54" s="503"/>
      <c r="BY54" s="323"/>
      <c r="BZ54" s="323"/>
    </row>
    <row r="55" spans="1:78" s="481" customFormat="1" ht="18" customHeight="1">
      <c r="A55" s="795" t="s">
        <v>803</v>
      </c>
      <c r="B55" s="789">
        <v>6</v>
      </c>
      <c r="C55" s="781"/>
      <c r="D55" s="790">
        <v>0</v>
      </c>
      <c r="E55" s="790">
        <v>0</v>
      </c>
      <c r="F55" s="790">
        <v>0</v>
      </c>
      <c r="G55" s="782"/>
      <c r="H55" s="794">
        <v>0</v>
      </c>
      <c r="I55" s="792"/>
      <c r="J55" s="782">
        <v>6</v>
      </c>
      <c r="K55" s="782">
        <v>0</v>
      </c>
      <c r="L55" s="782">
        <v>0</v>
      </c>
      <c r="M55" s="782">
        <v>0</v>
      </c>
      <c r="N55" s="790">
        <v>0</v>
      </c>
      <c r="O55" s="782">
        <v>1</v>
      </c>
      <c r="P55" s="790">
        <v>0</v>
      </c>
      <c r="Q55" s="782">
        <v>2</v>
      </c>
      <c r="R55" s="782">
        <v>1</v>
      </c>
      <c r="S55" s="782">
        <v>1</v>
      </c>
      <c r="T55" s="782">
        <v>1</v>
      </c>
      <c r="U55" s="782">
        <v>0</v>
      </c>
      <c r="V55" s="782">
        <v>0</v>
      </c>
      <c r="W55" s="782">
        <v>0</v>
      </c>
      <c r="X55" s="790">
        <v>0</v>
      </c>
      <c r="Y55" s="790">
        <v>0</v>
      </c>
      <c r="Z55" s="790">
        <v>0</v>
      </c>
      <c r="AA55" s="790">
        <v>0</v>
      </c>
      <c r="AB55" s="790">
        <v>0</v>
      </c>
      <c r="AC55" s="790">
        <v>0</v>
      </c>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323"/>
      <c r="BZ55" s="323"/>
    </row>
    <row r="56" spans="1:78" s="481" customFormat="1" ht="18" customHeight="1">
      <c r="A56" s="788" t="s">
        <v>804</v>
      </c>
      <c r="B56" s="807">
        <v>146</v>
      </c>
      <c r="C56" s="806"/>
      <c r="D56" s="790">
        <v>0</v>
      </c>
      <c r="E56" s="790">
        <v>0</v>
      </c>
      <c r="F56" s="790">
        <v>0</v>
      </c>
      <c r="G56" s="790"/>
      <c r="H56" s="794">
        <v>0</v>
      </c>
      <c r="I56" s="805"/>
      <c r="J56" s="790">
        <v>146</v>
      </c>
      <c r="K56" s="782">
        <v>0</v>
      </c>
      <c r="L56" s="782">
        <v>0</v>
      </c>
      <c r="M56" s="782">
        <v>0</v>
      </c>
      <c r="N56" s="790">
        <v>0</v>
      </c>
      <c r="O56" s="790">
        <v>6</v>
      </c>
      <c r="P56" s="790">
        <v>0</v>
      </c>
      <c r="Q56" s="790">
        <v>27</v>
      </c>
      <c r="R56" s="790">
        <v>55</v>
      </c>
      <c r="S56" s="790">
        <v>47</v>
      </c>
      <c r="T56" s="790">
        <v>2</v>
      </c>
      <c r="U56" s="782">
        <v>0</v>
      </c>
      <c r="V56" s="782">
        <v>0</v>
      </c>
      <c r="W56" s="782">
        <v>0</v>
      </c>
      <c r="X56" s="790">
        <v>0</v>
      </c>
      <c r="Y56" s="790">
        <v>0</v>
      </c>
      <c r="Z56" s="790">
        <v>0</v>
      </c>
      <c r="AA56" s="790">
        <v>0</v>
      </c>
      <c r="AB56" s="790">
        <v>9</v>
      </c>
      <c r="AC56" s="790">
        <v>0</v>
      </c>
      <c r="AD56" s="503"/>
      <c r="AE56" s="503"/>
      <c r="AF56" s="503"/>
      <c r="AG56" s="503"/>
      <c r="AH56" s="503"/>
      <c r="AI56" s="503"/>
      <c r="AJ56" s="503"/>
      <c r="AK56" s="503"/>
      <c r="AL56" s="503"/>
      <c r="AM56" s="503"/>
      <c r="AN56" s="503"/>
      <c r="AO56" s="503"/>
      <c r="AP56" s="503"/>
      <c r="AQ56" s="503"/>
      <c r="AR56" s="503"/>
      <c r="AS56" s="503"/>
      <c r="AT56" s="503"/>
      <c r="AU56" s="503"/>
      <c r="AV56" s="503"/>
      <c r="AW56" s="503"/>
      <c r="AX56" s="503"/>
      <c r="AY56" s="503"/>
      <c r="AZ56" s="503"/>
      <c r="BA56" s="503"/>
      <c r="BB56" s="503"/>
      <c r="BC56" s="503"/>
      <c r="BD56" s="503"/>
      <c r="BE56" s="503"/>
      <c r="BF56" s="503"/>
      <c r="BG56" s="503"/>
      <c r="BH56" s="503"/>
      <c r="BI56" s="503"/>
      <c r="BJ56" s="503"/>
      <c r="BK56" s="503"/>
      <c r="BL56" s="503"/>
      <c r="BM56" s="503"/>
      <c r="BN56" s="503"/>
      <c r="BO56" s="503"/>
      <c r="BP56" s="503"/>
      <c r="BQ56" s="503"/>
      <c r="BR56" s="503"/>
      <c r="BS56" s="503"/>
      <c r="BT56" s="503"/>
      <c r="BU56" s="503"/>
      <c r="BV56" s="503"/>
      <c r="BW56" s="503"/>
      <c r="BX56" s="503"/>
      <c r="BY56" s="323"/>
      <c r="BZ56" s="323"/>
    </row>
    <row r="57" spans="1:78" s="481" customFormat="1" ht="18" customHeight="1">
      <c r="A57" s="795" t="s">
        <v>805</v>
      </c>
      <c r="B57" s="789">
        <v>31</v>
      </c>
      <c r="C57" s="781"/>
      <c r="D57" s="790">
        <v>0</v>
      </c>
      <c r="E57" s="790">
        <v>0</v>
      </c>
      <c r="F57" s="790">
        <v>0</v>
      </c>
      <c r="G57" s="782"/>
      <c r="H57" s="794">
        <v>0</v>
      </c>
      <c r="I57" s="792"/>
      <c r="J57" s="782">
        <v>31</v>
      </c>
      <c r="K57" s="782">
        <v>0</v>
      </c>
      <c r="L57" s="782">
        <v>0</v>
      </c>
      <c r="M57" s="782">
        <v>0</v>
      </c>
      <c r="N57" s="790">
        <v>0</v>
      </c>
      <c r="O57" s="782">
        <v>2</v>
      </c>
      <c r="P57" s="790">
        <v>0</v>
      </c>
      <c r="Q57" s="782">
        <v>5</v>
      </c>
      <c r="R57" s="782">
        <v>10</v>
      </c>
      <c r="S57" s="782">
        <v>12</v>
      </c>
      <c r="T57" s="782">
        <v>1</v>
      </c>
      <c r="U57" s="782">
        <v>0</v>
      </c>
      <c r="V57" s="782">
        <v>0</v>
      </c>
      <c r="W57" s="782">
        <v>0</v>
      </c>
      <c r="X57" s="790">
        <v>0</v>
      </c>
      <c r="Y57" s="790">
        <v>0</v>
      </c>
      <c r="Z57" s="790">
        <v>0</v>
      </c>
      <c r="AA57" s="790">
        <v>0</v>
      </c>
      <c r="AB57" s="782">
        <v>1</v>
      </c>
      <c r="AC57" s="790">
        <v>0</v>
      </c>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3"/>
      <c r="BJ57" s="503"/>
      <c r="BK57" s="503"/>
      <c r="BL57" s="503"/>
      <c r="BM57" s="503"/>
      <c r="BN57" s="503"/>
      <c r="BO57" s="503"/>
      <c r="BP57" s="503"/>
      <c r="BQ57" s="503"/>
      <c r="BR57" s="503"/>
      <c r="BS57" s="503"/>
      <c r="BT57" s="503"/>
      <c r="BU57" s="503"/>
      <c r="BV57" s="503"/>
      <c r="BW57" s="503"/>
      <c r="BX57" s="503"/>
      <c r="BY57" s="323"/>
      <c r="BZ57" s="323"/>
    </row>
    <row r="58" spans="1:78" s="480" customFormat="1" ht="18" customHeight="1">
      <c r="A58" s="795" t="s">
        <v>806</v>
      </c>
      <c r="B58" s="789">
        <v>22</v>
      </c>
      <c r="C58" s="781"/>
      <c r="D58" s="790">
        <v>0</v>
      </c>
      <c r="E58" s="790">
        <v>0</v>
      </c>
      <c r="F58" s="790">
        <v>0</v>
      </c>
      <c r="G58" s="782"/>
      <c r="H58" s="794">
        <v>0</v>
      </c>
      <c r="I58" s="782"/>
      <c r="J58" s="782">
        <v>22</v>
      </c>
      <c r="K58" s="782">
        <v>0</v>
      </c>
      <c r="L58" s="782">
        <v>0</v>
      </c>
      <c r="M58" s="782">
        <v>0</v>
      </c>
      <c r="N58" s="790">
        <v>0</v>
      </c>
      <c r="O58" s="782">
        <v>0</v>
      </c>
      <c r="P58" s="790">
        <v>0</v>
      </c>
      <c r="Q58" s="782">
        <v>5</v>
      </c>
      <c r="R58" s="782">
        <v>4</v>
      </c>
      <c r="S58" s="782">
        <v>8</v>
      </c>
      <c r="T58" s="782">
        <v>0</v>
      </c>
      <c r="U58" s="782">
        <v>0</v>
      </c>
      <c r="V58" s="782">
        <v>0</v>
      </c>
      <c r="W58" s="782">
        <v>0</v>
      </c>
      <c r="X58" s="790">
        <v>0</v>
      </c>
      <c r="Y58" s="790">
        <v>0</v>
      </c>
      <c r="Z58" s="790">
        <v>0</v>
      </c>
      <c r="AA58" s="790">
        <v>0</v>
      </c>
      <c r="AB58" s="782">
        <v>5</v>
      </c>
      <c r="AC58" s="790">
        <v>0</v>
      </c>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478"/>
      <c r="BZ58" s="478"/>
    </row>
    <row r="59" spans="1:78" s="476" customFormat="1" ht="18" customHeight="1">
      <c r="A59" s="799" t="s">
        <v>807</v>
      </c>
      <c r="B59" s="789">
        <v>23</v>
      </c>
      <c r="C59" s="781"/>
      <c r="D59" s="790">
        <v>0</v>
      </c>
      <c r="E59" s="790">
        <v>0</v>
      </c>
      <c r="F59" s="790">
        <v>0</v>
      </c>
      <c r="G59" s="782"/>
      <c r="H59" s="794">
        <v>0</v>
      </c>
      <c r="I59" s="781"/>
      <c r="J59" s="782">
        <v>23</v>
      </c>
      <c r="K59" s="782">
        <v>0</v>
      </c>
      <c r="L59" s="782">
        <v>0</v>
      </c>
      <c r="M59" s="782">
        <v>0</v>
      </c>
      <c r="N59" s="790">
        <v>0</v>
      </c>
      <c r="O59" s="782">
        <v>1</v>
      </c>
      <c r="P59" s="790">
        <v>0</v>
      </c>
      <c r="Q59" s="782">
        <v>6</v>
      </c>
      <c r="R59" s="782">
        <v>8</v>
      </c>
      <c r="S59" s="782">
        <v>8</v>
      </c>
      <c r="T59" s="782">
        <v>0</v>
      </c>
      <c r="U59" s="782">
        <v>0</v>
      </c>
      <c r="V59" s="782">
        <v>0</v>
      </c>
      <c r="W59" s="782">
        <v>0</v>
      </c>
      <c r="X59" s="790">
        <v>0</v>
      </c>
      <c r="Y59" s="790">
        <v>0</v>
      </c>
      <c r="Z59" s="790">
        <v>0</v>
      </c>
      <c r="AA59" s="790">
        <v>0</v>
      </c>
      <c r="AB59" s="782">
        <v>0</v>
      </c>
      <c r="AC59" s="790">
        <v>0</v>
      </c>
      <c r="AD59" s="503"/>
      <c r="AE59" s="503"/>
      <c r="AF59" s="503"/>
      <c r="AG59" s="503"/>
      <c r="AH59" s="503"/>
      <c r="AI59" s="503"/>
      <c r="AJ59" s="503"/>
      <c r="AK59" s="503"/>
      <c r="AL59" s="503"/>
      <c r="AM59" s="503"/>
      <c r="AN59" s="503"/>
      <c r="AO59" s="503"/>
      <c r="AP59" s="503"/>
      <c r="AQ59" s="503"/>
      <c r="AR59" s="503"/>
      <c r="AS59" s="503"/>
      <c r="AT59" s="503"/>
      <c r="AU59" s="503"/>
      <c r="AV59" s="503"/>
      <c r="AW59" s="503"/>
      <c r="AX59" s="503"/>
      <c r="AY59" s="503"/>
      <c r="AZ59" s="503"/>
      <c r="BA59" s="503"/>
      <c r="BB59" s="503"/>
      <c r="BC59" s="503"/>
      <c r="BD59" s="503"/>
      <c r="BE59" s="503"/>
      <c r="BF59" s="503"/>
      <c r="BG59" s="503"/>
      <c r="BH59" s="503"/>
      <c r="BI59" s="503"/>
      <c r="BJ59" s="503"/>
      <c r="BK59" s="503"/>
      <c r="BL59" s="503"/>
      <c r="BM59" s="503"/>
      <c r="BN59" s="503"/>
      <c r="BO59" s="503"/>
      <c r="BP59" s="503"/>
      <c r="BQ59" s="503"/>
      <c r="BR59" s="503"/>
      <c r="BS59" s="503"/>
      <c r="BT59" s="503"/>
      <c r="BU59" s="503"/>
      <c r="BV59" s="503"/>
      <c r="BW59" s="503"/>
      <c r="BX59" s="503"/>
      <c r="BY59" s="323"/>
      <c r="BZ59" s="323"/>
    </row>
    <row r="60" spans="1:78" s="481" customFormat="1" ht="18" customHeight="1">
      <c r="A60" s="795" t="s">
        <v>808</v>
      </c>
      <c r="B60" s="789">
        <v>21</v>
      </c>
      <c r="C60" s="781"/>
      <c r="D60" s="790">
        <v>0</v>
      </c>
      <c r="E60" s="790">
        <v>0</v>
      </c>
      <c r="F60" s="790">
        <v>0</v>
      </c>
      <c r="G60" s="782"/>
      <c r="H60" s="794">
        <v>0</v>
      </c>
      <c r="I60" s="781"/>
      <c r="J60" s="782">
        <v>21</v>
      </c>
      <c r="K60" s="782">
        <v>0</v>
      </c>
      <c r="L60" s="782">
        <v>0</v>
      </c>
      <c r="M60" s="782">
        <v>0</v>
      </c>
      <c r="N60" s="790">
        <v>0</v>
      </c>
      <c r="O60" s="782">
        <v>1</v>
      </c>
      <c r="P60" s="790">
        <v>0</v>
      </c>
      <c r="Q60" s="782">
        <v>4</v>
      </c>
      <c r="R60" s="782">
        <v>8</v>
      </c>
      <c r="S60" s="782">
        <v>7</v>
      </c>
      <c r="T60" s="782">
        <v>0</v>
      </c>
      <c r="U60" s="782">
        <v>0</v>
      </c>
      <c r="V60" s="782">
        <v>0</v>
      </c>
      <c r="W60" s="782">
        <v>0</v>
      </c>
      <c r="X60" s="790">
        <v>0</v>
      </c>
      <c r="Y60" s="790">
        <v>0</v>
      </c>
      <c r="Z60" s="790">
        <v>0</v>
      </c>
      <c r="AA60" s="790">
        <v>0</v>
      </c>
      <c r="AB60" s="782">
        <v>1</v>
      </c>
      <c r="AC60" s="790">
        <v>0</v>
      </c>
      <c r="AD60" s="503"/>
      <c r="AE60" s="503"/>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c r="BD60" s="503"/>
      <c r="BE60" s="503"/>
      <c r="BF60" s="503"/>
      <c r="BG60" s="503"/>
      <c r="BH60" s="503"/>
      <c r="BI60" s="503"/>
      <c r="BJ60" s="503"/>
      <c r="BK60" s="503"/>
      <c r="BL60" s="503"/>
      <c r="BM60" s="503"/>
      <c r="BN60" s="503"/>
      <c r="BO60" s="503"/>
      <c r="BP60" s="503"/>
      <c r="BQ60" s="503"/>
      <c r="BR60" s="503"/>
      <c r="BS60" s="503"/>
      <c r="BT60" s="503"/>
      <c r="BU60" s="503"/>
      <c r="BV60" s="503"/>
      <c r="BW60" s="503"/>
      <c r="BX60" s="503"/>
      <c r="BY60" s="323"/>
      <c r="BZ60" s="323"/>
    </row>
    <row r="61" spans="1:78" s="481" customFormat="1" ht="18" customHeight="1">
      <c r="A61" s="795" t="s">
        <v>809</v>
      </c>
      <c r="B61" s="789">
        <v>17</v>
      </c>
      <c r="C61" s="781"/>
      <c r="D61" s="790">
        <v>0</v>
      </c>
      <c r="E61" s="790">
        <v>0</v>
      </c>
      <c r="F61" s="790">
        <v>0</v>
      </c>
      <c r="G61" s="782"/>
      <c r="H61" s="794">
        <v>0</v>
      </c>
      <c r="I61" s="781"/>
      <c r="J61" s="782">
        <v>17</v>
      </c>
      <c r="K61" s="782">
        <v>0</v>
      </c>
      <c r="L61" s="782">
        <v>0</v>
      </c>
      <c r="M61" s="782">
        <v>0</v>
      </c>
      <c r="N61" s="790">
        <v>0</v>
      </c>
      <c r="O61" s="782">
        <v>1</v>
      </c>
      <c r="P61" s="790">
        <v>0</v>
      </c>
      <c r="Q61" s="782">
        <v>4</v>
      </c>
      <c r="R61" s="782">
        <v>9</v>
      </c>
      <c r="S61" s="782">
        <v>2</v>
      </c>
      <c r="T61" s="782">
        <v>0</v>
      </c>
      <c r="U61" s="782">
        <v>0</v>
      </c>
      <c r="V61" s="782">
        <v>0</v>
      </c>
      <c r="W61" s="782">
        <v>0</v>
      </c>
      <c r="X61" s="790">
        <v>0</v>
      </c>
      <c r="Y61" s="790">
        <v>0</v>
      </c>
      <c r="Z61" s="790">
        <v>0</v>
      </c>
      <c r="AA61" s="790">
        <v>0</v>
      </c>
      <c r="AB61" s="782">
        <v>1</v>
      </c>
      <c r="AC61" s="790">
        <v>0</v>
      </c>
      <c r="AD61" s="503"/>
      <c r="AE61" s="503"/>
      <c r="AF61" s="503"/>
      <c r="AG61" s="503"/>
      <c r="AH61" s="503"/>
      <c r="AI61" s="503"/>
      <c r="AJ61" s="503"/>
      <c r="AK61" s="503"/>
      <c r="AL61" s="503"/>
      <c r="AM61" s="503"/>
      <c r="AN61" s="503"/>
      <c r="AO61" s="503"/>
      <c r="AP61" s="503"/>
      <c r="AQ61" s="503"/>
      <c r="AR61" s="503"/>
      <c r="AS61" s="503"/>
      <c r="AT61" s="503"/>
      <c r="AU61" s="503"/>
      <c r="AV61" s="503"/>
      <c r="AW61" s="503"/>
      <c r="AX61" s="503"/>
      <c r="AY61" s="503"/>
      <c r="AZ61" s="503"/>
      <c r="BA61" s="503"/>
      <c r="BB61" s="503"/>
      <c r="BC61" s="503"/>
      <c r="BD61" s="503"/>
      <c r="BE61" s="503"/>
      <c r="BF61" s="503"/>
      <c r="BG61" s="503"/>
      <c r="BH61" s="503"/>
      <c r="BI61" s="503"/>
      <c r="BJ61" s="503"/>
      <c r="BK61" s="503"/>
      <c r="BL61" s="503"/>
      <c r="BM61" s="503"/>
      <c r="BN61" s="503"/>
      <c r="BO61" s="503"/>
      <c r="BP61" s="503"/>
      <c r="BQ61" s="503"/>
      <c r="BR61" s="503"/>
      <c r="BS61" s="503"/>
      <c r="BT61" s="503"/>
      <c r="BU61" s="503"/>
      <c r="BV61" s="503"/>
      <c r="BW61" s="503"/>
      <c r="BX61" s="503"/>
      <c r="BY61" s="323"/>
      <c r="BZ61" s="323"/>
    </row>
    <row r="62" spans="1:78" s="481" customFormat="1" ht="18" customHeight="1">
      <c r="A62" s="795" t="s">
        <v>810</v>
      </c>
      <c r="B62" s="789">
        <v>32</v>
      </c>
      <c r="C62" s="781"/>
      <c r="D62" s="790">
        <v>0</v>
      </c>
      <c r="E62" s="790">
        <v>0</v>
      </c>
      <c r="F62" s="790">
        <v>0</v>
      </c>
      <c r="G62" s="782"/>
      <c r="H62" s="794">
        <v>0</v>
      </c>
      <c r="I62" s="781"/>
      <c r="J62" s="782">
        <v>32</v>
      </c>
      <c r="K62" s="782">
        <v>0</v>
      </c>
      <c r="L62" s="782">
        <v>0</v>
      </c>
      <c r="M62" s="782">
        <v>0</v>
      </c>
      <c r="N62" s="790">
        <v>0</v>
      </c>
      <c r="O62" s="782">
        <v>1</v>
      </c>
      <c r="P62" s="790">
        <v>0</v>
      </c>
      <c r="Q62" s="782">
        <v>3</v>
      </c>
      <c r="R62" s="782">
        <v>16</v>
      </c>
      <c r="S62" s="782">
        <v>10</v>
      </c>
      <c r="T62" s="782">
        <v>1</v>
      </c>
      <c r="U62" s="782">
        <v>0</v>
      </c>
      <c r="V62" s="782">
        <v>0</v>
      </c>
      <c r="W62" s="782">
        <v>0</v>
      </c>
      <c r="X62" s="790">
        <v>0</v>
      </c>
      <c r="Y62" s="790">
        <v>0</v>
      </c>
      <c r="Z62" s="790">
        <v>0</v>
      </c>
      <c r="AA62" s="790">
        <v>0</v>
      </c>
      <c r="AB62" s="782">
        <v>1</v>
      </c>
      <c r="AC62" s="790">
        <v>0</v>
      </c>
      <c r="AD62" s="503"/>
      <c r="AE62" s="503"/>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c r="BD62" s="503"/>
      <c r="BE62" s="503"/>
      <c r="BF62" s="503"/>
      <c r="BG62" s="503"/>
      <c r="BH62" s="503"/>
      <c r="BI62" s="503"/>
      <c r="BJ62" s="503"/>
      <c r="BK62" s="503"/>
      <c r="BL62" s="503"/>
      <c r="BM62" s="503"/>
      <c r="BN62" s="503"/>
      <c r="BO62" s="503"/>
      <c r="BP62" s="503"/>
      <c r="BQ62" s="503"/>
      <c r="BR62" s="503"/>
      <c r="BS62" s="503"/>
      <c r="BT62" s="503"/>
      <c r="BU62" s="503"/>
      <c r="BV62" s="503"/>
      <c r="BW62" s="503"/>
      <c r="BX62" s="503"/>
      <c r="BY62" s="323"/>
      <c r="BZ62" s="323"/>
    </row>
    <row r="63" spans="1:78" s="481" customFormat="1" ht="18" customHeight="1">
      <c r="A63" s="788" t="s">
        <v>811</v>
      </c>
      <c r="B63" s="807">
        <v>29</v>
      </c>
      <c r="C63" s="806"/>
      <c r="D63" s="790">
        <v>0</v>
      </c>
      <c r="E63" s="790">
        <v>0</v>
      </c>
      <c r="F63" s="790">
        <v>0</v>
      </c>
      <c r="G63" s="790"/>
      <c r="H63" s="794">
        <v>0</v>
      </c>
      <c r="I63" s="806"/>
      <c r="J63" s="790">
        <v>29</v>
      </c>
      <c r="K63" s="782">
        <v>0</v>
      </c>
      <c r="L63" s="782">
        <v>0</v>
      </c>
      <c r="M63" s="802">
        <v>1</v>
      </c>
      <c r="N63" s="790">
        <v>0</v>
      </c>
      <c r="O63" s="790">
        <v>2</v>
      </c>
      <c r="P63" s="790">
        <v>0</v>
      </c>
      <c r="Q63" s="790">
        <v>7</v>
      </c>
      <c r="R63" s="790">
        <v>11</v>
      </c>
      <c r="S63" s="790">
        <v>7</v>
      </c>
      <c r="T63" s="790">
        <v>1</v>
      </c>
      <c r="U63" s="782">
        <v>0</v>
      </c>
      <c r="V63" s="782">
        <v>0</v>
      </c>
      <c r="W63" s="782">
        <v>0</v>
      </c>
      <c r="X63" s="790">
        <v>0</v>
      </c>
      <c r="Y63" s="790">
        <v>0</v>
      </c>
      <c r="Z63" s="790">
        <v>0</v>
      </c>
      <c r="AA63" s="790">
        <v>0</v>
      </c>
      <c r="AB63" s="790">
        <v>0</v>
      </c>
      <c r="AC63" s="790">
        <v>0</v>
      </c>
      <c r="AD63" s="503"/>
      <c r="AE63" s="503"/>
      <c r="AF63" s="503"/>
      <c r="AG63" s="503"/>
      <c r="AH63" s="503"/>
      <c r="AI63" s="503"/>
      <c r="AJ63" s="503"/>
      <c r="AK63" s="503"/>
      <c r="AL63" s="503"/>
      <c r="AM63" s="503"/>
      <c r="AN63" s="503"/>
      <c r="AO63" s="503"/>
      <c r="AP63" s="503"/>
      <c r="AQ63" s="503"/>
      <c r="AR63" s="503"/>
      <c r="AS63" s="503"/>
      <c r="AT63" s="503"/>
      <c r="AU63" s="503"/>
      <c r="AV63" s="503"/>
      <c r="AW63" s="503"/>
      <c r="AX63" s="503"/>
      <c r="AY63" s="503"/>
      <c r="AZ63" s="503"/>
      <c r="BA63" s="503"/>
      <c r="BB63" s="503"/>
      <c r="BC63" s="503"/>
      <c r="BD63" s="503"/>
      <c r="BE63" s="503"/>
      <c r="BF63" s="503"/>
      <c r="BG63" s="503"/>
      <c r="BH63" s="503"/>
      <c r="BI63" s="503"/>
      <c r="BJ63" s="503"/>
      <c r="BK63" s="503"/>
      <c r="BL63" s="503"/>
      <c r="BM63" s="503"/>
      <c r="BN63" s="503"/>
      <c r="BO63" s="503"/>
      <c r="BP63" s="503"/>
      <c r="BQ63" s="503"/>
      <c r="BR63" s="503"/>
      <c r="BS63" s="503"/>
      <c r="BT63" s="503"/>
      <c r="BU63" s="503"/>
      <c r="BV63" s="503"/>
      <c r="BW63" s="503"/>
      <c r="BX63" s="503"/>
      <c r="BY63" s="323"/>
      <c r="BZ63" s="323"/>
    </row>
    <row r="64" spans="1:78" s="480" customFormat="1" ht="18" customHeight="1">
      <c r="A64" s="795" t="s">
        <v>812</v>
      </c>
      <c r="B64" s="789">
        <v>16</v>
      </c>
      <c r="C64" s="781"/>
      <c r="D64" s="790">
        <v>0</v>
      </c>
      <c r="E64" s="790">
        <v>0</v>
      </c>
      <c r="F64" s="790">
        <v>0</v>
      </c>
      <c r="G64" s="782"/>
      <c r="H64" s="794">
        <v>0</v>
      </c>
      <c r="I64" s="781"/>
      <c r="J64" s="782">
        <v>16</v>
      </c>
      <c r="K64" s="782">
        <v>0</v>
      </c>
      <c r="L64" s="782">
        <v>0</v>
      </c>
      <c r="M64" s="782">
        <v>1</v>
      </c>
      <c r="N64" s="790">
        <v>0</v>
      </c>
      <c r="O64" s="782">
        <v>1</v>
      </c>
      <c r="P64" s="790">
        <v>0</v>
      </c>
      <c r="Q64" s="782">
        <v>4</v>
      </c>
      <c r="R64" s="782">
        <v>5</v>
      </c>
      <c r="S64" s="782">
        <v>4</v>
      </c>
      <c r="T64" s="782">
        <v>1</v>
      </c>
      <c r="U64" s="782">
        <v>0</v>
      </c>
      <c r="V64" s="782">
        <v>0</v>
      </c>
      <c r="W64" s="782">
        <v>0</v>
      </c>
      <c r="X64" s="790">
        <v>0</v>
      </c>
      <c r="Y64" s="790">
        <v>0</v>
      </c>
      <c r="Z64" s="790">
        <v>0</v>
      </c>
      <c r="AA64" s="790">
        <v>0</v>
      </c>
      <c r="AB64" s="790">
        <v>0</v>
      </c>
      <c r="AC64" s="790">
        <v>0</v>
      </c>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c r="BO64" s="508"/>
      <c r="BP64" s="508"/>
      <c r="BQ64" s="508"/>
      <c r="BR64" s="508"/>
      <c r="BS64" s="508"/>
      <c r="BT64" s="508"/>
      <c r="BU64" s="508"/>
      <c r="BV64" s="508"/>
      <c r="BW64" s="508"/>
      <c r="BX64" s="508"/>
      <c r="BY64" s="478"/>
      <c r="BZ64" s="478"/>
    </row>
    <row r="65" spans="1:78" s="481" customFormat="1" ht="18" customHeight="1">
      <c r="A65" s="795" t="s">
        <v>813</v>
      </c>
      <c r="B65" s="789">
        <v>13</v>
      </c>
      <c r="C65" s="781"/>
      <c r="D65" s="790">
        <v>0</v>
      </c>
      <c r="E65" s="790">
        <v>0</v>
      </c>
      <c r="F65" s="790">
        <v>0</v>
      </c>
      <c r="G65" s="781"/>
      <c r="H65" s="794">
        <v>0</v>
      </c>
      <c r="I65" s="781"/>
      <c r="J65" s="782">
        <v>13</v>
      </c>
      <c r="K65" s="782">
        <v>0</v>
      </c>
      <c r="L65" s="782">
        <v>0</v>
      </c>
      <c r="M65" s="782">
        <v>0</v>
      </c>
      <c r="N65" s="790">
        <v>0</v>
      </c>
      <c r="O65" s="782">
        <v>1</v>
      </c>
      <c r="P65" s="790">
        <v>0</v>
      </c>
      <c r="Q65" s="782">
        <v>3</v>
      </c>
      <c r="R65" s="782">
        <v>6</v>
      </c>
      <c r="S65" s="782">
        <v>3</v>
      </c>
      <c r="T65" s="782">
        <v>0</v>
      </c>
      <c r="U65" s="782">
        <v>0</v>
      </c>
      <c r="V65" s="782">
        <v>0</v>
      </c>
      <c r="W65" s="782">
        <v>0</v>
      </c>
      <c r="X65" s="790">
        <v>0</v>
      </c>
      <c r="Y65" s="790">
        <v>0</v>
      </c>
      <c r="Z65" s="790">
        <v>0</v>
      </c>
      <c r="AA65" s="790">
        <v>0</v>
      </c>
      <c r="AB65" s="790">
        <v>0</v>
      </c>
      <c r="AC65" s="790">
        <v>0</v>
      </c>
      <c r="AD65" s="503"/>
      <c r="AE65" s="503"/>
      <c r="AF65" s="503"/>
      <c r="AG65" s="503"/>
      <c r="AH65" s="503"/>
      <c r="AI65" s="503"/>
      <c r="AJ65" s="503"/>
      <c r="AK65" s="503"/>
      <c r="AL65" s="503"/>
      <c r="AM65" s="503"/>
      <c r="AN65" s="503"/>
      <c r="AO65" s="503"/>
      <c r="AP65" s="503"/>
      <c r="AQ65" s="503"/>
      <c r="AR65" s="503"/>
      <c r="AS65" s="503"/>
      <c r="AT65" s="503"/>
      <c r="AU65" s="503"/>
      <c r="AV65" s="503"/>
      <c r="AW65" s="503"/>
      <c r="AX65" s="503"/>
      <c r="AY65" s="503"/>
      <c r="AZ65" s="503"/>
      <c r="BA65" s="503"/>
      <c r="BB65" s="503"/>
      <c r="BC65" s="503"/>
      <c r="BD65" s="503"/>
      <c r="BE65" s="503"/>
      <c r="BF65" s="503"/>
      <c r="BG65" s="503"/>
      <c r="BH65" s="503"/>
      <c r="BI65" s="503"/>
      <c r="BJ65" s="503"/>
      <c r="BK65" s="503"/>
      <c r="BL65" s="503"/>
      <c r="BM65" s="503"/>
      <c r="BN65" s="503"/>
      <c r="BO65" s="503"/>
      <c r="BP65" s="503"/>
      <c r="BQ65" s="503"/>
      <c r="BR65" s="503"/>
      <c r="BS65" s="503"/>
      <c r="BT65" s="503"/>
      <c r="BU65" s="503"/>
      <c r="BV65" s="503"/>
      <c r="BW65" s="503"/>
      <c r="BX65" s="503"/>
      <c r="BY65" s="323"/>
      <c r="BZ65" s="323"/>
    </row>
    <row r="66" spans="1:78" s="481" customFormat="1" ht="18" customHeight="1">
      <c r="A66" s="788" t="s">
        <v>635</v>
      </c>
      <c r="B66" s="807">
        <v>110</v>
      </c>
      <c r="C66" s="806"/>
      <c r="D66" s="790">
        <v>0</v>
      </c>
      <c r="E66" s="790">
        <v>0</v>
      </c>
      <c r="F66" s="790">
        <v>0</v>
      </c>
      <c r="G66" s="790"/>
      <c r="H66" s="794">
        <v>0</v>
      </c>
      <c r="I66" s="806"/>
      <c r="J66" s="790">
        <v>110</v>
      </c>
      <c r="K66" s="782">
        <v>0</v>
      </c>
      <c r="L66" s="782">
        <v>0</v>
      </c>
      <c r="M66" s="790">
        <v>1</v>
      </c>
      <c r="N66" s="790">
        <v>0</v>
      </c>
      <c r="O66" s="790">
        <v>3</v>
      </c>
      <c r="P66" s="790">
        <v>0</v>
      </c>
      <c r="Q66" s="790">
        <v>18</v>
      </c>
      <c r="R66" s="790">
        <v>34</v>
      </c>
      <c r="S66" s="790">
        <v>44</v>
      </c>
      <c r="T66" s="790">
        <v>4</v>
      </c>
      <c r="U66" s="790">
        <v>1</v>
      </c>
      <c r="V66" s="782">
        <v>0</v>
      </c>
      <c r="W66" s="782">
        <v>0</v>
      </c>
      <c r="X66" s="790">
        <v>0</v>
      </c>
      <c r="Y66" s="790">
        <v>0</v>
      </c>
      <c r="Z66" s="790">
        <v>0</v>
      </c>
      <c r="AA66" s="790">
        <v>0</v>
      </c>
      <c r="AB66" s="790">
        <v>5</v>
      </c>
      <c r="AC66" s="790">
        <v>0</v>
      </c>
      <c r="AD66" s="503"/>
      <c r="AE66" s="503"/>
      <c r="AF66" s="503"/>
      <c r="AG66" s="503"/>
      <c r="AH66" s="503"/>
      <c r="AI66" s="503"/>
      <c r="AJ66" s="503"/>
      <c r="AK66" s="503"/>
      <c r="AL66" s="503"/>
      <c r="AM66" s="503"/>
      <c r="AN66" s="503"/>
      <c r="AO66" s="503"/>
      <c r="AP66" s="503"/>
      <c r="AQ66" s="503"/>
      <c r="AR66" s="503"/>
      <c r="AS66" s="503"/>
      <c r="AT66" s="503"/>
      <c r="AU66" s="503"/>
      <c r="AV66" s="503"/>
      <c r="AW66" s="503"/>
      <c r="AX66" s="503"/>
      <c r="AY66" s="503"/>
      <c r="AZ66" s="503"/>
      <c r="BA66" s="503"/>
      <c r="BB66" s="503"/>
      <c r="BC66" s="503"/>
      <c r="BD66" s="503"/>
      <c r="BE66" s="503"/>
      <c r="BF66" s="503"/>
      <c r="BG66" s="503"/>
      <c r="BH66" s="503"/>
      <c r="BI66" s="503"/>
      <c r="BJ66" s="503"/>
      <c r="BK66" s="503"/>
      <c r="BL66" s="503"/>
      <c r="BM66" s="503"/>
      <c r="BN66" s="503"/>
      <c r="BO66" s="503"/>
      <c r="BP66" s="503"/>
      <c r="BQ66" s="503"/>
      <c r="BR66" s="503"/>
      <c r="BS66" s="503"/>
      <c r="BT66" s="503"/>
      <c r="BU66" s="503"/>
      <c r="BV66" s="503"/>
      <c r="BW66" s="503"/>
      <c r="BX66" s="503"/>
      <c r="BY66" s="323"/>
      <c r="BZ66" s="323"/>
    </row>
    <row r="67" spans="1:78" s="481" customFormat="1" ht="18" customHeight="1">
      <c r="A67" s="795" t="s">
        <v>814</v>
      </c>
      <c r="B67" s="789">
        <v>26</v>
      </c>
      <c r="C67" s="781"/>
      <c r="D67" s="790">
        <v>0</v>
      </c>
      <c r="E67" s="790">
        <v>0</v>
      </c>
      <c r="F67" s="790">
        <v>0</v>
      </c>
      <c r="G67" s="782"/>
      <c r="H67" s="794">
        <v>0</v>
      </c>
      <c r="I67" s="781"/>
      <c r="J67" s="782">
        <v>26</v>
      </c>
      <c r="K67" s="782">
        <v>0</v>
      </c>
      <c r="L67" s="782">
        <v>0</v>
      </c>
      <c r="M67" s="782">
        <v>1</v>
      </c>
      <c r="N67" s="790">
        <v>0</v>
      </c>
      <c r="O67" s="782">
        <v>1</v>
      </c>
      <c r="P67" s="790">
        <v>0</v>
      </c>
      <c r="Q67" s="782">
        <v>4</v>
      </c>
      <c r="R67" s="782">
        <v>10</v>
      </c>
      <c r="S67" s="782">
        <v>7</v>
      </c>
      <c r="T67" s="782">
        <v>2</v>
      </c>
      <c r="U67" s="782">
        <v>0</v>
      </c>
      <c r="V67" s="782">
        <v>0</v>
      </c>
      <c r="W67" s="782">
        <v>0</v>
      </c>
      <c r="X67" s="790">
        <v>0</v>
      </c>
      <c r="Y67" s="790">
        <v>0</v>
      </c>
      <c r="Z67" s="790">
        <v>0</v>
      </c>
      <c r="AA67" s="790">
        <v>0</v>
      </c>
      <c r="AB67" s="782">
        <v>1</v>
      </c>
      <c r="AC67" s="790">
        <v>0</v>
      </c>
      <c r="AD67" s="503"/>
      <c r="AE67" s="503"/>
      <c r="AF67" s="503"/>
      <c r="AG67" s="503"/>
      <c r="AH67" s="503"/>
      <c r="AI67" s="503"/>
      <c r="AJ67" s="503"/>
      <c r="AK67" s="503"/>
      <c r="AL67" s="503"/>
      <c r="AM67" s="503"/>
      <c r="AN67" s="503"/>
      <c r="AO67" s="503"/>
      <c r="AP67" s="503"/>
      <c r="AQ67" s="503"/>
      <c r="AR67" s="503"/>
      <c r="AS67" s="503"/>
      <c r="AT67" s="503"/>
      <c r="AU67" s="503"/>
      <c r="AV67" s="503"/>
      <c r="AW67" s="503"/>
      <c r="AX67" s="503"/>
      <c r="AY67" s="503"/>
      <c r="AZ67" s="503"/>
      <c r="BA67" s="503"/>
      <c r="BB67" s="503"/>
      <c r="BC67" s="503"/>
      <c r="BD67" s="503"/>
      <c r="BE67" s="503"/>
      <c r="BF67" s="503"/>
      <c r="BG67" s="503"/>
      <c r="BH67" s="503"/>
      <c r="BI67" s="503"/>
      <c r="BJ67" s="503"/>
      <c r="BK67" s="503"/>
      <c r="BL67" s="503"/>
      <c r="BM67" s="503"/>
      <c r="BN67" s="503"/>
      <c r="BO67" s="503"/>
      <c r="BP67" s="503"/>
      <c r="BQ67" s="503"/>
      <c r="BR67" s="503"/>
      <c r="BS67" s="503"/>
      <c r="BT67" s="503"/>
      <c r="BU67" s="503"/>
      <c r="BV67" s="503"/>
      <c r="BW67" s="503"/>
      <c r="BX67" s="503"/>
      <c r="BY67" s="323"/>
      <c r="BZ67" s="323"/>
    </row>
    <row r="68" spans="1:78" s="481" customFormat="1" ht="18" customHeight="1">
      <c r="A68" s="795" t="s">
        <v>815</v>
      </c>
      <c r="B68" s="789">
        <v>23</v>
      </c>
      <c r="C68" s="781"/>
      <c r="D68" s="790">
        <v>0</v>
      </c>
      <c r="E68" s="790">
        <v>0</v>
      </c>
      <c r="F68" s="790">
        <v>0</v>
      </c>
      <c r="G68" s="782"/>
      <c r="H68" s="794">
        <v>0</v>
      </c>
      <c r="I68" s="781"/>
      <c r="J68" s="782">
        <v>23</v>
      </c>
      <c r="K68" s="782">
        <v>0</v>
      </c>
      <c r="L68" s="782">
        <v>0</v>
      </c>
      <c r="M68" s="782">
        <v>0</v>
      </c>
      <c r="N68" s="790">
        <v>0</v>
      </c>
      <c r="O68" s="782">
        <v>1</v>
      </c>
      <c r="P68" s="790">
        <v>0</v>
      </c>
      <c r="Q68" s="782">
        <v>4</v>
      </c>
      <c r="R68" s="782">
        <v>8</v>
      </c>
      <c r="S68" s="782">
        <v>9</v>
      </c>
      <c r="T68" s="782">
        <v>0</v>
      </c>
      <c r="U68" s="782">
        <v>0</v>
      </c>
      <c r="V68" s="782">
        <v>0</v>
      </c>
      <c r="W68" s="782">
        <v>0</v>
      </c>
      <c r="X68" s="790">
        <v>0</v>
      </c>
      <c r="Y68" s="790">
        <v>0</v>
      </c>
      <c r="Z68" s="790">
        <v>0</v>
      </c>
      <c r="AA68" s="790">
        <v>0</v>
      </c>
      <c r="AB68" s="782">
        <v>1</v>
      </c>
      <c r="AC68" s="790">
        <v>0</v>
      </c>
      <c r="AD68" s="503"/>
      <c r="AE68" s="503"/>
      <c r="AF68" s="503"/>
      <c r="AG68" s="503"/>
      <c r="AH68" s="503"/>
      <c r="AI68" s="503"/>
      <c r="AJ68" s="503"/>
      <c r="AK68" s="503"/>
      <c r="AL68" s="503"/>
      <c r="AM68" s="503"/>
      <c r="AN68" s="503"/>
      <c r="AO68" s="503"/>
      <c r="AP68" s="503"/>
      <c r="AQ68" s="503"/>
      <c r="AR68" s="503"/>
      <c r="AS68" s="503"/>
      <c r="AT68" s="503"/>
      <c r="AU68" s="503"/>
      <c r="AV68" s="503"/>
      <c r="AW68" s="503"/>
      <c r="AX68" s="503"/>
      <c r="AY68" s="503"/>
      <c r="AZ68" s="503"/>
      <c r="BA68" s="503"/>
      <c r="BB68" s="503"/>
      <c r="BC68" s="503"/>
      <c r="BD68" s="503"/>
      <c r="BE68" s="503"/>
      <c r="BF68" s="503"/>
      <c r="BG68" s="503"/>
      <c r="BH68" s="503"/>
      <c r="BI68" s="503"/>
      <c r="BJ68" s="503"/>
      <c r="BK68" s="503"/>
      <c r="BL68" s="503"/>
      <c r="BM68" s="503"/>
      <c r="BN68" s="503"/>
      <c r="BO68" s="503"/>
      <c r="BP68" s="503"/>
      <c r="BQ68" s="503"/>
      <c r="BR68" s="503"/>
      <c r="BS68" s="503"/>
      <c r="BT68" s="503"/>
      <c r="BU68" s="503"/>
      <c r="BV68" s="503"/>
      <c r="BW68" s="503"/>
      <c r="BX68" s="503"/>
      <c r="BY68" s="323"/>
      <c r="BZ68" s="323"/>
    </row>
    <row r="69" spans="1:78" s="480" customFormat="1" ht="18" customHeight="1">
      <c r="A69" s="795" t="s">
        <v>816</v>
      </c>
      <c r="B69" s="789">
        <v>17</v>
      </c>
      <c r="C69" s="781"/>
      <c r="D69" s="790">
        <v>0</v>
      </c>
      <c r="E69" s="790">
        <v>0</v>
      </c>
      <c r="F69" s="790">
        <v>0</v>
      </c>
      <c r="G69" s="782"/>
      <c r="H69" s="794">
        <v>0</v>
      </c>
      <c r="I69" s="782"/>
      <c r="J69" s="782">
        <v>17</v>
      </c>
      <c r="K69" s="782">
        <v>0</v>
      </c>
      <c r="L69" s="782">
        <v>0</v>
      </c>
      <c r="M69" s="782">
        <v>0</v>
      </c>
      <c r="N69" s="790">
        <v>0</v>
      </c>
      <c r="O69" s="782">
        <v>0</v>
      </c>
      <c r="P69" s="790">
        <v>0</v>
      </c>
      <c r="Q69" s="782">
        <v>4</v>
      </c>
      <c r="R69" s="782">
        <v>6</v>
      </c>
      <c r="S69" s="782">
        <v>5</v>
      </c>
      <c r="T69" s="782">
        <v>1</v>
      </c>
      <c r="U69" s="782">
        <v>0</v>
      </c>
      <c r="V69" s="782">
        <v>0</v>
      </c>
      <c r="W69" s="782">
        <v>0</v>
      </c>
      <c r="X69" s="790">
        <v>0</v>
      </c>
      <c r="Y69" s="790">
        <v>0</v>
      </c>
      <c r="Z69" s="790">
        <v>0</v>
      </c>
      <c r="AA69" s="790">
        <v>0</v>
      </c>
      <c r="AB69" s="782">
        <v>1</v>
      </c>
      <c r="AC69" s="790">
        <v>0</v>
      </c>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c r="BO69" s="508"/>
      <c r="BP69" s="508"/>
      <c r="BQ69" s="508"/>
      <c r="BR69" s="508"/>
      <c r="BS69" s="508"/>
      <c r="BT69" s="508"/>
      <c r="BU69" s="508"/>
      <c r="BV69" s="508"/>
      <c r="BW69" s="508"/>
      <c r="BX69" s="508"/>
      <c r="BY69" s="478"/>
      <c r="BZ69" s="478"/>
    </row>
    <row r="70" spans="1:78" s="481" customFormat="1" ht="18" customHeight="1">
      <c r="A70" s="795" t="s">
        <v>817</v>
      </c>
      <c r="B70" s="789">
        <v>34</v>
      </c>
      <c r="C70" s="781"/>
      <c r="D70" s="790">
        <v>0</v>
      </c>
      <c r="E70" s="790">
        <v>0</v>
      </c>
      <c r="F70" s="790">
        <v>0</v>
      </c>
      <c r="G70" s="782"/>
      <c r="H70" s="794">
        <v>0</v>
      </c>
      <c r="I70" s="781"/>
      <c r="J70" s="782">
        <v>34</v>
      </c>
      <c r="K70" s="782">
        <v>0</v>
      </c>
      <c r="L70" s="782">
        <v>0</v>
      </c>
      <c r="M70" s="782">
        <v>0</v>
      </c>
      <c r="N70" s="790">
        <v>0</v>
      </c>
      <c r="O70" s="782">
        <v>1</v>
      </c>
      <c r="P70" s="790">
        <v>0</v>
      </c>
      <c r="Q70" s="782">
        <v>3</v>
      </c>
      <c r="R70" s="782">
        <v>7</v>
      </c>
      <c r="S70" s="782">
        <v>19</v>
      </c>
      <c r="T70" s="782">
        <v>1</v>
      </c>
      <c r="U70" s="782">
        <v>1</v>
      </c>
      <c r="V70" s="782">
        <v>0</v>
      </c>
      <c r="W70" s="782">
        <v>0</v>
      </c>
      <c r="X70" s="790">
        <v>0</v>
      </c>
      <c r="Y70" s="790">
        <v>0</v>
      </c>
      <c r="Z70" s="790">
        <v>0</v>
      </c>
      <c r="AA70" s="790">
        <v>0</v>
      </c>
      <c r="AB70" s="782">
        <v>2</v>
      </c>
      <c r="AC70" s="790">
        <v>0</v>
      </c>
      <c r="AD70" s="503"/>
      <c r="AE70" s="503"/>
      <c r="AF70" s="503"/>
      <c r="AG70" s="503"/>
      <c r="AH70" s="503"/>
      <c r="AI70" s="503"/>
      <c r="AJ70" s="503"/>
      <c r="AK70" s="503"/>
      <c r="AL70" s="503"/>
      <c r="AM70" s="503"/>
      <c r="AN70" s="503"/>
      <c r="AO70" s="503"/>
      <c r="AP70" s="503"/>
      <c r="AQ70" s="503"/>
      <c r="AR70" s="503"/>
      <c r="AS70" s="503"/>
      <c r="AT70" s="503"/>
      <c r="AU70" s="503"/>
      <c r="AV70" s="503"/>
      <c r="AW70" s="503"/>
      <c r="AX70" s="503"/>
      <c r="AY70" s="503"/>
      <c r="AZ70" s="503"/>
      <c r="BA70" s="503"/>
      <c r="BB70" s="503"/>
      <c r="BC70" s="503"/>
      <c r="BD70" s="503"/>
      <c r="BE70" s="503"/>
      <c r="BF70" s="503"/>
      <c r="BG70" s="503"/>
      <c r="BH70" s="503"/>
      <c r="BI70" s="503"/>
      <c r="BJ70" s="503"/>
      <c r="BK70" s="503"/>
      <c r="BL70" s="503"/>
      <c r="BM70" s="503"/>
      <c r="BN70" s="503"/>
      <c r="BO70" s="503"/>
      <c r="BP70" s="503"/>
      <c r="BQ70" s="503"/>
      <c r="BR70" s="503"/>
      <c r="BS70" s="503"/>
      <c r="BT70" s="503"/>
      <c r="BU70" s="503"/>
      <c r="BV70" s="503"/>
      <c r="BW70" s="503"/>
      <c r="BX70" s="503"/>
      <c r="BY70" s="323"/>
      <c r="BZ70" s="323"/>
    </row>
    <row r="71" spans="1:78" s="481" customFormat="1" ht="18" customHeight="1">
      <c r="A71" s="795" t="s">
        <v>818</v>
      </c>
      <c r="B71" s="789">
        <v>10</v>
      </c>
      <c r="C71" s="781"/>
      <c r="D71" s="790">
        <v>0</v>
      </c>
      <c r="E71" s="790">
        <v>0</v>
      </c>
      <c r="F71" s="790">
        <v>0</v>
      </c>
      <c r="G71" s="782"/>
      <c r="H71" s="794">
        <v>0</v>
      </c>
      <c r="I71" s="781"/>
      <c r="J71" s="782">
        <v>10</v>
      </c>
      <c r="K71" s="782">
        <v>0</v>
      </c>
      <c r="L71" s="782">
        <v>0</v>
      </c>
      <c r="M71" s="782">
        <v>0</v>
      </c>
      <c r="N71" s="790">
        <v>0</v>
      </c>
      <c r="O71" s="782">
        <v>0</v>
      </c>
      <c r="P71" s="790">
        <v>0</v>
      </c>
      <c r="Q71" s="782">
        <v>3</v>
      </c>
      <c r="R71" s="782">
        <v>3</v>
      </c>
      <c r="S71" s="782">
        <v>4</v>
      </c>
      <c r="T71" s="782">
        <v>0</v>
      </c>
      <c r="U71" s="782">
        <v>0</v>
      </c>
      <c r="V71" s="782">
        <v>0</v>
      </c>
      <c r="W71" s="782">
        <v>0</v>
      </c>
      <c r="X71" s="790">
        <v>0</v>
      </c>
      <c r="Y71" s="790">
        <v>0</v>
      </c>
      <c r="Z71" s="790">
        <v>0</v>
      </c>
      <c r="AA71" s="790">
        <v>0</v>
      </c>
      <c r="AB71" s="782">
        <v>0</v>
      </c>
      <c r="AC71" s="790">
        <v>0</v>
      </c>
      <c r="AD71" s="503"/>
      <c r="AE71" s="503"/>
      <c r="AF71" s="503"/>
      <c r="AG71" s="503"/>
      <c r="AH71" s="503"/>
      <c r="AI71" s="503"/>
      <c r="AJ71" s="503"/>
      <c r="AK71" s="503"/>
      <c r="AL71" s="503"/>
      <c r="AM71" s="503"/>
      <c r="AN71" s="503"/>
      <c r="AO71" s="503"/>
      <c r="AP71" s="503"/>
      <c r="AQ71" s="503"/>
      <c r="AR71" s="503"/>
      <c r="AS71" s="503"/>
      <c r="AT71" s="503"/>
      <c r="AU71" s="503"/>
      <c r="AV71" s="503"/>
      <c r="AW71" s="503"/>
      <c r="AX71" s="503"/>
      <c r="AY71" s="503"/>
      <c r="AZ71" s="503"/>
      <c r="BA71" s="503"/>
      <c r="BB71" s="503"/>
      <c r="BC71" s="503"/>
      <c r="BD71" s="503"/>
      <c r="BE71" s="503"/>
      <c r="BF71" s="503"/>
      <c r="BG71" s="503"/>
      <c r="BH71" s="503"/>
      <c r="BI71" s="503"/>
      <c r="BJ71" s="503"/>
      <c r="BK71" s="503"/>
      <c r="BL71" s="503"/>
      <c r="BM71" s="503"/>
      <c r="BN71" s="503"/>
      <c r="BO71" s="503"/>
      <c r="BP71" s="503"/>
      <c r="BQ71" s="503"/>
      <c r="BR71" s="503"/>
      <c r="BS71" s="503"/>
      <c r="BT71" s="503"/>
      <c r="BU71" s="503"/>
      <c r="BV71" s="503"/>
      <c r="BW71" s="503"/>
      <c r="BX71" s="503"/>
      <c r="BY71" s="323"/>
      <c r="BZ71" s="323"/>
    </row>
    <row r="72" spans="1:78" s="481" customFormat="1" ht="18" customHeight="1">
      <c r="A72" s="788" t="s">
        <v>636</v>
      </c>
      <c r="B72" s="807">
        <v>221</v>
      </c>
      <c r="C72" s="806">
        <v>1</v>
      </c>
      <c r="D72" s="790">
        <v>1</v>
      </c>
      <c r="E72" s="790">
        <v>8</v>
      </c>
      <c r="F72" s="790">
        <v>0</v>
      </c>
      <c r="G72" s="790"/>
      <c r="H72" s="794">
        <v>0</v>
      </c>
      <c r="I72" s="806">
        <v>1</v>
      </c>
      <c r="J72" s="790">
        <v>211</v>
      </c>
      <c r="K72" s="782">
        <v>0</v>
      </c>
      <c r="L72" s="782">
        <v>0</v>
      </c>
      <c r="M72" s="790">
        <v>7</v>
      </c>
      <c r="N72" s="790">
        <v>0</v>
      </c>
      <c r="O72" s="790">
        <v>12</v>
      </c>
      <c r="P72" s="790">
        <v>0</v>
      </c>
      <c r="Q72" s="790">
        <v>32</v>
      </c>
      <c r="R72" s="790">
        <v>59</v>
      </c>
      <c r="S72" s="790">
        <v>77</v>
      </c>
      <c r="T72" s="790">
        <v>17</v>
      </c>
      <c r="U72" s="790">
        <v>2</v>
      </c>
      <c r="V72" s="782">
        <v>0</v>
      </c>
      <c r="W72" s="782">
        <v>0</v>
      </c>
      <c r="X72" s="790">
        <v>0</v>
      </c>
      <c r="Y72" s="790">
        <v>3</v>
      </c>
      <c r="Z72" s="790">
        <v>0</v>
      </c>
      <c r="AA72" s="790">
        <v>0</v>
      </c>
      <c r="AB72" s="790">
        <v>2</v>
      </c>
      <c r="AC72" s="790">
        <v>0</v>
      </c>
      <c r="AD72" s="503"/>
      <c r="AE72" s="503"/>
      <c r="AF72" s="503"/>
      <c r="AG72" s="503"/>
      <c r="AH72" s="503"/>
      <c r="AI72" s="503"/>
      <c r="AJ72" s="503"/>
      <c r="AK72" s="503"/>
      <c r="AL72" s="503"/>
      <c r="AM72" s="503"/>
      <c r="AN72" s="503"/>
      <c r="AO72" s="503"/>
      <c r="AP72" s="503"/>
      <c r="AQ72" s="503"/>
      <c r="AR72" s="503"/>
      <c r="AS72" s="503"/>
      <c r="AT72" s="503"/>
      <c r="AU72" s="503"/>
      <c r="AV72" s="503"/>
      <c r="AW72" s="503"/>
      <c r="AX72" s="503"/>
      <c r="AY72" s="503"/>
      <c r="AZ72" s="503"/>
      <c r="BA72" s="503"/>
      <c r="BB72" s="503"/>
      <c r="BC72" s="503"/>
      <c r="BD72" s="503"/>
      <c r="BE72" s="503"/>
      <c r="BF72" s="503"/>
      <c r="BG72" s="503"/>
      <c r="BH72" s="503"/>
      <c r="BI72" s="503"/>
      <c r="BJ72" s="503"/>
      <c r="BK72" s="503"/>
      <c r="BL72" s="503"/>
      <c r="BM72" s="503"/>
      <c r="BN72" s="503"/>
      <c r="BO72" s="503"/>
      <c r="BP72" s="503"/>
      <c r="BQ72" s="503"/>
      <c r="BR72" s="503"/>
      <c r="BS72" s="503"/>
      <c r="BT72" s="503"/>
      <c r="BU72" s="503"/>
      <c r="BV72" s="503"/>
      <c r="BW72" s="503"/>
      <c r="BX72" s="503"/>
      <c r="BY72" s="323"/>
      <c r="BZ72" s="323"/>
    </row>
    <row r="73" spans="1:78" s="481" customFormat="1" ht="18" customHeight="1">
      <c r="A73" s="795" t="s">
        <v>819</v>
      </c>
      <c r="B73" s="789">
        <v>80</v>
      </c>
      <c r="C73" s="781">
        <v>1</v>
      </c>
      <c r="D73" s="782">
        <v>1</v>
      </c>
      <c r="E73" s="782">
        <v>8</v>
      </c>
      <c r="F73" s="790">
        <v>0</v>
      </c>
      <c r="G73" s="782"/>
      <c r="H73" s="794">
        <v>0</v>
      </c>
      <c r="I73" s="781">
        <v>1</v>
      </c>
      <c r="J73" s="782">
        <v>70</v>
      </c>
      <c r="K73" s="782">
        <v>0</v>
      </c>
      <c r="L73" s="782">
        <v>0</v>
      </c>
      <c r="M73" s="782">
        <v>1</v>
      </c>
      <c r="N73" s="790">
        <v>0</v>
      </c>
      <c r="O73" s="782">
        <v>1</v>
      </c>
      <c r="P73" s="790">
        <v>0</v>
      </c>
      <c r="Q73" s="782">
        <v>9</v>
      </c>
      <c r="R73" s="782">
        <v>23</v>
      </c>
      <c r="S73" s="782">
        <v>26</v>
      </c>
      <c r="T73" s="782">
        <v>4</v>
      </c>
      <c r="U73" s="782">
        <v>1</v>
      </c>
      <c r="V73" s="782">
        <v>0</v>
      </c>
      <c r="W73" s="782">
        <v>0</v>
      </c>
      <c r="X73" s="790">
        <v>0</v>
      </c>
      <c r="Y73" s="782">
        <v>3</v>
      </c>
      <c r="Z73" s="790">
        <v>0</v>
      </c>
      <c r="AA73" s="790">
        <v>0</v>
      </c>
      <c r="AB73" s="782">
        <v>2</v>
      </c>
      <c r="AC73" s="790">
        <v>0</v>
      </c>
      <c r="AD73" s="503"/>
      <c r="AE73" s="503"/>
      <c r="AF73" s="503"/>
      <c r="AG73" s="503"/>
      <c r="AH73" s="503"/>
      <c r="AI73" s="503"/>
      <c r="AJ73" s="503"/>
      <c r="AK73" s="503"/>
      <c r="AL73" s="503"/>
      <c r="AM73" s="503"/>
      <c r="AN73" s="503"/>
      <c r="AO73" s="503"/>
      <c r="AP73" s="503"/>
      <c r="AQ73" s="503"/>
      <c r="AR73" s="503"/>
      <c r="AS73" s="503"/>
      <c r="AT73" s="503"/>
      <c r="AU73" s="503"/>
      <c r="AV73" s="503"/>
      <c r="AW73" s="503"/>
      <c r="AX73" s="503"/>
      <c r="AY73" s="503"/>
      <c r="AZ73" s="503"/>
      <c r="BA73" s="503"/>
      <c r="BB73" s="503"/>
      <c r="BC73" s="503"/>
      <c r="BD73" s="503"/>
      <c r="BE73" s="503"/>
      <c r="BF73" s="503"/>
      <c r="BG73" s="503"/>
      <c r="BH73" s="503"/>
      <c r="BI73" s="503"/>
      <c r="BJ73" s="503"/>
      <c r="BK73" s="503"/>
      <c r="BL73" s="503"/>
      <c r="BM73" s="503"/>
      <c r="BN73" s="503"/>
      <c r="BO73" s="503"/>
      <c r="BP73" s="503"/>
      <c r="BQ73" s="503"/>
      <c r="BR73" s="503"/>
      <c r="BS73" s="503"/>
      <c r="BT73" s="503"/>
      <c r="BU73" s="503"/>
      <c r="BV73" s="503"/>
      <c r="BW73" s="503"/>
      <c r="BX73" s="503"/>
      <c r="BY73" s="323"/>
      <c r="BZ73" s="323"/>
    </row>
    <row r="74" spans="1:78" s="481" customFormat="1" ht="18" customHeight="1">
      <c r="A74" s="795" t="s">
        <v>820</v>
      </c>
      <c r="B74" s="789">
        <v>21</v>
      </c>
      <c r="C74" s="781"/>
      <c r="D74" s="782">
        <v>0</v>
      </c>
      <c r="E74" s="782">
        <v>0</v>
      </c>
      <c r="F74" s="790">
        <v>0</v>
      </c>
      <c r="G74" s="782"/>
      <c r="H74" s="794">
        <v>0</v>
      </c>
      <c r="I74" s="781"/>
      <c r="J74" s="782">
        <v>21</v>
      </c>
      <c r="K74" s="782">
        <v>0</v>
      </c>
      <c r="L74" s="782">
        <v>0</v>
      </c>
      <c r="M74" s="782">
        <v>0</v>
      </c>
      <c r="N74" s="790">
        <v>0</v>
      </c>
      <c r="O74" s="782">
        <v>1</v>
      </c>
      <c r="P74" s="790">
        <v>0</v>
      </c>
      <c r="Q74" s="782">
        <v>4</v>
      </c>
      <c r="R74" s="782">
        <v>5</v>
      </c>
      <c r="S74" s="782">
        <v>8</v>
      </c>
      <c r="T74" s="782">
        <v>3</v>
      </c>
      <c r="U74" s="782">
        <v>0</v>
      </c>
      <c r="V74" s="782">
        <v>0</v>
      </c>
      <c r="W74" s="782">
        <v>0</v>
      </c>
      <c r="X74" s="790">
        <v>0</v>
      </c>
      <c r="Y74" s="782">
        <v>0</v>
      </c>
      <c r="Z74" s="790">
        <v>0</v>
      </c>
      <c r="AA74" s="790">
        <v>0</v>
      </c>
      <c r="AB74" s="782">
        <v>0</v>
      </c>
      <c r="AC74" s="790">
        <v>0</v>
      </c>
      <c r="AD74" s="503"/>
      <c r="AE74" s="503"/>
      <c r="AF74" s="503"/>
      <c r="AG74" s="503"/>
      <c r="AH74" s="503"/>
      <c r="AI74" s="503"/>
      <c r="AJ74" s="503"/>
      <c r="AK74" s="503"/>
      <c r="AL74" s="503"/>
      <c r="AM74" s="503"/>
      <c r="AN74" s="503"/>
      <c r="AO74" s="503"/>
      <c r="AP74" s="503"/>
      <c r="AQ74" s="503"/>
      <c r="AR74" s="503"/>
      <c r="AS74" s="503"/>
      <c r="AT74" s="503"/>
      <c r="AU74" s="503"/>
      <c r="AV74" s="503"/>
      <c r="AW74" s="503"/>
      <c r="AX74" s="503"/>
      <c r="AY74" s="503"/>
      <c r="AZ74" s="503"/>
      <c r="BA74" s="503"/>
      <c r="BB74" s="503"/>
      <c r="BC74" s="503"/>
      <c r="BD74" s="503"/>
      <c r="BE74" s="503"/>
      <c r="BF74" s="503"/>
      <c r="BG74" s="503"/>
      <c r="BH74" s="503"/>
      <c r="BI74" s="503"/>
      <c r="BJ74" s="503"/>
      <c r="BK74" s="503"/>
      <c r="BL74" s="503"/>
      <c r="BM74" s="503"/>
      <c r="BN74" s="503"/>
      <c r="BO74" s="503"/>
      <c r="BP74" s="503"/>
      <c r="BQ74" s="503"/>
      <c r="BR74" s="503"/>
      <c r="BS74" s="503"/>
      <c r="BT74" s="503"/>
      <c r="BU74" s="503"/>
      <c r="BV74" s="503"/>
      <c r="BW74" s="503"/>
      <c r="BX74" s="503"/>
      <c r="BY74" s="323"/>
      <c r="BZ74" s="323"/>
    </row>
    <row r="75" spans="1:78" s="480" customFormat="1" ht="18" customHeight="1">
      <c r="A75" s="795" t="s">
        <v>821</v>
      </c>
      <c r="B75" s="789">
        <v>51</v>
      </c>
      <c r="C75" s="781"/>
      <c r="D75" s="782">
        <v>0</v>
      </c>
      <c r="E75" s="782">
        <v>0</v>
      </c>
      <c r="F75" s="790">
        <v>0</v>
      </c>
      <c r="G75" s="782"/>
      <c r="H75" s="794">
        <v>0</v>
      </c>
      <c r="I75" s="782"/>
      <c r="J75" s="782">
        <v>51</v>
      </c>
      <c r="K75" s="782">
        <v>0</v>
      </c>
      <c r="L75" s="782">
        <v>0</v>
      </c>
      <c r="M75" s="782">
        <v>6</v>
      </c>
      <c r="N75" s="790">
        <v>0</v>
      </c>
      <c r="O75" s="782">
        <v>7</v>
      </c>
      <c r="P75" s="790">
        <v>0</v>
      </c>
      <c r="Q75" s="782">
        <v>11</v>
      </c>
      <c r="R75" s="782">
        <v>13</v>
      </c>
      <c r="S75" s="782">
        <v>13</v>
      </c>
      <c r="T75" s="782">
        <v>1</v>
      </c>
      <c r="U75" s="782">
        <v>0</v>
      </c>
      <c r="V75" s="782">
        <v>0</v>
      </c>
      <c r="W75" s="782">
        <v>0</v>
      </c>
      <c r="X75" s="790">
        <v>0</v>
      </c>
      <c r="Y75" s="782">
        <v>0</v>
      </c>
      <c r="Z75" s="790">
        <v>0</v>
      </c>
      <c r="AA75" s="790">
        <v>0</v>
      </c>
      <c r="AB75" s="782">
        <v>0</v>
      </c>
      <c r="AC75" s="790">
        <v>0</v>
      </c>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c r="BT75" s="508"/>
      <c r="BU75" s="508"/>
      <c r="BV75" s="508"/>
      <c r="BW75" s="508"/>
      <c r="BX75" s="508"/>
      <c r="BY75" s="478"/>
      <c r="BZ75" s="478"/>
    </row>
    <row r="76" spans="1:78" s="481" customFormat="1" ht="19.5" customHeight="1">
      <c r="A76" s="795" t="s">
        <v>822</v>
      </c>
      <c r="B76" s="789">
        <v>42</v>
      </c>
      <c r="C76" s="781"/>
      <c r="D76" s="782">
        <v>0</v>
      </c>
      <c r="E76" s="782">
        <v>0</v>
      </c>
      <c r="F76" s="790">
        <v>0</v>
      </c>
      <c r="G76" s="782"/>
      <c r="H76" s="794">
        <v>0</v>
      </c>
      <c r="I76" s="781"/>
      <c r="J76" s="782">
        <v>42</v>
      </c>
      <c r="K76" s="782">
        <v>0</v>
      </c>
      <c r="L76" s="782">
        <v>0</v>
      </c>
      <c r="M76" s="782">
        <v>0</v>
      </c>
      <c r="N76" s="790">
        <v>0</v>
      </c>
      <c r="O76" s="782">
        <v>1</v>
      </c>
      <c r="P76" s="790">
        <v>0</v>
      </c>
      <c r="Q76" s="782">
        <v>3</v>
      </c>
      <c r="R76" s="782">
        <v>9</v>
      </c>
      <c r="S76" s="782">
        <v>20</v>
      </c>
      <c r="T76" s="782">
        <v>8</v>
      </c>
      <c r="U76" s="782">
        <v>1</v>
      </c>
      <c r="V76" s="782">
        <v>0</v>
      </c>
      <c r="W76" s="782">
        <v>0</v>
      </c>
      <c r="X76" s="790">
        <v>0</v>
      </c>
      <c r="Y76" s="782">
        <v>0</v>
      </c>
      <c r="Z76" s="790">
        <v>0</v>
      </c>
      <c r="AA76" s="790">
        <v>0</v>
      </c>
      <c r="AB76" s="782">
        <v>0</v>
      </c>
      <c r="AC76" s="790">
        <v>0</v>
      </c>
      <c r="AD76" s="503"/>
      <c r="AE76" s="503"/>
      <c r="AF76" s="503"/>
      <c r="AG76" s="503"/>
      <c r="AH76" s="503"/>
      <c r="AI76" s="503"/>
      <c r="AJ76" s="503"/>
      <c r="AK76" s="503"/>
      <c r="AL76" s="503"/>
      <c r="AM76" s="503"/>
      <c r="AN76" s="503"/>
      <c r="AO76" s="503"/>
      <c r="AP76" s="503"/>
      <c r="AQ76" s="503"/>
      <c r="AR76" s="503"/>
      <c r="AS76" s="503"/>
      <c r="AT76" s="503"/>
      <c r="AU76" s="503"/>
      <c r="AV76" s="503"/>
      <c r="AW76" s="503"/>
      <c r="AX76" s="503"/>
      <c r="AY76" s="503"/>
      <c r="AZ76" s="503"/>
      <c r="BA76" s="503"/>
      <c r="BB76" s="503"/>
      <c r="BC76" s="503"/>
      <c r="BD76" s="503"/>
      <c r="BE76" s="503"/>
      <c r="BF76" s="503"/>
      <c r="BG76" s="503"/>
      <c r="BH76" s="503"/>
      <c r="BI76" s="503"/>
      <c r="BJ76" s="503"/>
      <c r="BK76" s="503"/>
      <c r="BL76" s="503"/>
      <c r="BM76" s="503"/>
      <c r="BN76" s="503"/>
      <c r="BO76" s="503"/>
      <c r="BP76" s="503"/>
      <c r="BQ76" s="503"/>
      <c r="BR76" s="503"/>
      <c r="BS76" s="503"/>
      <c r="BT76" s="503"/>
      <c r="BU76" s="503"/>
      <c r="BV76" s="503"/>
      <c r="BW76" s="503"/>
      <c r="BX76" s="503"/>
      <c r="BY76" s="323"/>
      <c r="BZ76" s="323"/>
    </row>
    <row r="77" spans="1:78" s="481" customFormat="1" ht="19.5" customHeight="1">
      <c r="A77" s="795" t="s">
        <v>823</v>
      </c>
      <c r="B77" s="789">
        <v>20</v>
      </c>
      <c r="C77" s="781"/>
      <c r="D77" s="782">
        <v>0</v>
      </c>
      <c r="E77" s="782">
        <v>0</v>
      </c>
      <c r="F77" s="790">
        <v>0</v>
      </c>
      <c r="G77" s="782"/>
      <c r="H77" s="794">
        <v>0</v>
      </c>
      <c r="I77" s="781"/>
      <c r="J77" s="782">
        <v>20</v>
      </c>
      <c r="K77" s="782">
        <v>0</v>
      </c>
      <c r="L77" s="782">
        <v>0</v>
      </c>
      <c r="M77" s="782">
        <v>0</v>
      </c>
      <c r="N77" s="790">
        <v>0</v>
      </c>
      <c r="O77" s="782">
        <v>1</v>
      </c>
      <c r="P77" s="790">
        <v>0</v>
      </c>
      <c r="Q77" s="782">
        <v>4</v>
      </c>
      <c r="R77" s="782">
        <v>5</v>
      </c>
      <c r="S77" s="782">
        <v>9</v>
      </c>
      <c r="T77" s="782">
        <v>1</v>
      </c>
      <c r="U77" s="782">
        <v>0</v>
      </c>
      <c r="V77" s="782">
        <v>0</v>
      </c>
      <c r="W77" s="782">
        <v>0</v>
      </c>
      <c r="X77" s="790">
        <v>0</v>
      </c>
      <c r="Y77" s="782">
        <v>0</v>
      </c>
      <c r="Z77" s="790">
        <v>0</v>
      </c>
      <c r="AA77" s="790">
        <v>0</v>
      </c>
      <c r="AB77" s="782">
        <v>0</v>
      </c>
      <c r="AC77" s="790">
        <v>0</v>
      </c>
      <c r="AD77" s="503"/>
      <c r="AE77" s="503"/>
      <c r="AF77" s="503"/>
      <c r="AG77" s="503"/>
      <c r="AH77" s="503"/>
      <c r="AI77" s="503"/>
      <c r="AJ77" s="503"/>
      <c r="AK77" s="503"/>
      <c r="AL77" s="503"/>
      <c r="AM77" s="503"/>
      <c r="AN77" s="503"/>
      <c r="AO77" s="503"/>
      <c r="AP77" s="503"/>
      <c r="AQ77" s="503"/>
      <c r="AR77" s="503"/>
      <c r="AS77" s="503"/>
      <c r="AT77" s="503"/>
      <c r="AU77" s="503"/>
      <c r="AV77" s="503"/>
      <c r="AW77" s="503"/>
      <c r="AX77" s="503"/>
      <c r="AY77" s="503"/>
      <c r="AZ77" s="503"/>
      <c r="BA77" s="503"/>
      <c r="BB77" s="503"/>
      <c r="BC77" s="503"/>
      <c r="BD77" s="503"/>
      <c r="BE77" s="503"/>
      <c r="BF77" s="503"/>
      <c r="BG77" s="503"/>
      <c r="BH77" s="503"/>
      <c r="BI77" s="503"/>
      <c r="BJ77" s="503"/>
      <c r="BK77" s="503"/>
      <c r="BL77" s="503"/>
      <c r="BM77" s="503"/>
      <c r="BN77" s="503"/>
      <c r="BO77" s="503"/>
      <c r="BP77" s="503"/>
      <c r="BQ77" s="503"/>
      <c r="BR77" s="503"/>
      <c r="BS77" s="503"/>
      <c r="BT77" s="503"/>
      <c r="BU77" s="503"/>
      <c r="BV77" s="503"/>
      <c r="BW77" s="503"/>
      <c r="BX77" s="503"/>
      <c r="BY77" s="323"/>
      <c r="BZ77" s="323"/>
    </row>
    <row r="78" spans="1:78" s="481" customFormat="1" ht="18" customHeight="1">
      <c r="A78" s="795" t="s">
        <v>824</v>
      </c>
      <c r="B78" s="789">
        <v>7</v>
      </c>
      <c r="C78" s="781"/>
      <c r="D78" s="782">
        <v>0</v>
      </c>
      <c r="E78" s="782">
        <v>0</v>
      </c>
      <c r="F78" s="790">
        <v>0</v>
      </c>
      <c r="G78" s="782"/>
      <c r="H78" s="794">
        <v>0</v>
      </c>
      <c r="I78" s="781"/>
      <c r="J78" s="782">
        <v>7</v>
      </c>
      <c r="K78" s="782">
        <v>0</v>
      </c>
      <c r="L78" s="782">
        <v>0</v>
      </c>
      <c r="M78" s="782">
        <v>0</v>
      </c>
      <c r="N78" s="790">
        <v>0</v>
      </c>
      <c r="O78" s="782">
        <v>1</v>
      </c>
      <c r="P78" s="790">
        <v>0</v>
      </c>
      <c r="Q78" s="782">
        <v>1</v>
      </c>
      <c r="R78" s="782">
        <v>4</v>
      </c>
      <c r="S78" s="782">
        <v>1</v>
      </c>
      <c r="T78" s="782">
        <v>0</v>
      </c>
      <c r="U78" s="782">
        <v>0</v>
      </c>
      <c r="V78" s="782">
        <v>0</v>
      </c>
      <c r="W78" s="782">
        <v>0</v>
      </c>
      <c r="X78" s="790">
        <v>0</v>
      </c>
      <c r="Y78" s="782">
        <v>0</v>
      </c>
      <c r="Z78" s="790">
        <v>0</v>
      </c>
      <c r="AA78" s="790">
        <v>0</v>
      </c>
      <c r="AB78" s="782">
        <v>0</v>
      </c>
      <c r="AC78" s="790">
        <v>0</v>
      </c>
      <c r="AD78" s="503"/>
      <c r="AE78" s="503"/>
      <c r="AF78" s="503"/>
      <c r="AG78" s="503"/>
      <c r="AH78" s="503"/>
      <c r="AI78" s="503"/>
      <c r="AJ78" s="503"/>
      <c r="AK78" s="503"/>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3"/>
      <c r="BL78" s="503"/>
      <c r="BM78" s="503"/>
      <c r="BN78" s="503"/>
      <c r="BO78" s="503"/>
      <c r="BP78" s="503"/>
      <c r="BQ78" s="503"/>
      <c r="BR78" s="503"/>
      <c r="BS78" s="503"/>
      <c r="BT78" s="503"/>
      <c r="BU78" s="503"/>
      <c r="BV78" s="503"/>
      <c r="BW78" s="503"/>
      <c r="BX78" s="503"/>
      <c r="BY78" s="323"/>
      <c r="BZ78" s="323"/>
    </row>
    <row r="79" spans="1:78" s="481" customFormat="1" ht="18" customHeight="1">
      <c r="A79" s="788" t="s">
        <v>637</v>
      </c>
      <c r="B79" s="807">
        <v>108</v>
      </c>
      <c r="C79" s="806"/>
      <c r="D79" s="782">
        <v>0</v>
      </c>
      <c r="E79" s="782">
        <v>0</v>
      </c>
      <c r="F79" s="790">
        <v>0</v>
      </c>
      <c r="G79" s="790"/>
      <c r="H79" s="794">
        <v>0</v>
      </c>
      <c r="I79" s="806"/>
      <c r="J79" s="790">
        <v>108</v>
      </c>
      <c r="K79" s="782">
        <v>0</v>
      </c>
      <c r="L79" s="782">
        <v>0</v>
      </c>
      <c r="M79" s="790">
        <v>1</v>
      </c>
      <c r="N79" s="790">
        <v>0</v>
      </c>
      <c r="O79" s="790">
        <v>5</v>
      </c>
      <c r="P79" s="790">
        <v>0</v>
      </c>
      <c r="Q79" s="790">
        <v>27</v>
      </c>
      <c r="R79" s="790">
        <v>43</v>
      </c>
      <c r="S79" s="790">
        <v>29</v>
      </c>
      <c r="T79" s="790">
        <v>3</v>
      </c>
      <c r="U79" s="782">
        <v>0</v>
      </c>
      <c r="V79" s="782">
        <v>0</v>
      </c>
      <c r="W79" s="782">
        <v>0</v>
      </c>
      <c r="X79" s="790">
        <v>0</v>
      </c>
      <c r="Y79" s="782">
        <v>0</v>
      </c>
      <c r="Z79" s="790">
        <v>0</v>
      </c>
      <c r="AA79" s="790">
        <v>0</v>
      </c>
      <c r="AB79" s="782">
        <v>0</v>
      </c>
      <c r="AC79" s="790">
        <v>0</v>
      </c>
      <c r="AD79" s="503"/>
      <c r="AE79" s="503"/>
      <c r="AF79" s="503"/>
      <c r="AG79" s="503"/>
      <c r="AH79" s="503"/>
      <c r="AI79" s="503"/>
      <c r="AJ79" s="503"/>
      <c r="AK79" s="503"/>
      <c r="AL79" s="503"/>
      <c r="AM79" s="503"/>
      <c r="AN79" s="503"/>
      <c r="AO79" s="503"/>
      <c r="AP79" s="503"/>
      <c r="AQ79" s="503"/>
      <c r="AR79" s="503"/>
      <c r="AS79" s="503"/>
      <c r="AT79" s="503"/>
      <c r="AU79" s="503"/>
      <c r="AV79" s="503"/>
      <c r="AW79" s="503"/>
      <c r="AX79" s="503"/>
      <c r="AY79" s="503"/>
      <c r="AZ79" s="503"/>
      <c r="BA79" s="503"/>
      <c r="BB79" s="503"/>
      <c r="BC79" s="503"/>
      <c r="BD79" s="503"/>
      <c r="BE79" s="503"/>
      <c r="BF79" s="503"/>
      <c r="BG79" s="503"/>
      <c r="BH79" s="503"/>
      <c r="BI79" s="503"/>
      <c r="BJ79" s="503"/>
      <c r="BK79" s="503"/>
      <c r="BL79" s="503"/>
      <c r="BM79" s="503"/>
      <c r="BN79" s="503"/>
      <c r="BO79" s="503"/>
      <c r="BP79" s="503"/>
      <c r="BQ79" s="503"/>
      <c r="BR79" s="503"/>
      <c r="BS79" s="503"/>
      <c r="BT79" s="503"/>
      <c r="BU79" s="503"/>
      <c r="BV79" s="503"/>
      <c r="BW79" s="503"/>
      <c r="BX79" s="503"/>
      <c r="BY79" s="323"/>
      <c r="BZ79" s="323"/>
    </row>
    <row r="80" spans="1:78" s="480" customFormat="1" ht="18" customHeight="1">
      <c r="A80" s="795" t="s">
        <v>825</v>
      </c>
      <c r="B80" s="789">
        <v>28</v>
      </c>
      <c r="C80" s="781"/>
      <c r="D80" s="782">
        <v>0</v>
      </c>
      <c r="E80" s="782">
        <v>0</v>
      </c>
      <c r="F80" s="790">
        <v>0</v>
      </c>
      <c r="G80" s="782"/>
      <c r="H80" s="794">
        <v>0</v>
      </c>
      <c r="I80" s="782"/>
      <c r="J80" s="782">
        <v>28</v>
      </c>
      <c r="K80" s="782">
        <v>0</v>
      </c>
      <c r="L80" s="782">
        <v>0</v>
      </c>
      <c r="M80" s="782">
        <v>1</v>
      </c>
      <c r="N80" s="790">
        <v>0</v>
      </c>
      <c r="O80" s="782">
        <v>1</v>
      </c>
      <c r="P80" s="790">
        <v>0</v>
      </c>
      <c r="Q80" s="782">
        <v>7</v>
      </c>
      <c r="R80" s="782">
        <v>9</v>
      </c>
      <c r="S80" s="782">
        <v>10</v>
      </c>
      <c r="T80" s="782">
        <v>0</v>
      </c>
      <c r="U80" s="782">
        <v>0</v>
      </c>
      <c r="V80" s="782">
        <v>0</v>
      </c>
      <c r="W80" s="782">
        <v>0</v>
      </c>
      <c r="X80" s="790">
        <v>0</v>
      </c>
      <c r="Y80" s="782">
        <v>0</v>
      </c>
      <c r="Z80" s="790">
        <v>0</v>
      </c>
      <c r="AA80" s="790">
        <v>0</v>
      </c>
      <c r="AB80" s="782">
        <v>0</v>
      </c>
      <c r="AC80" s="790">
        <v>0</v>
      </c>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c r="BO80" s="508"/>
      <c r="BP80" s="508"/>
      <c r="BQ80" s="508"/>
      <c r="BR80" s="508"/>
      <c r="BS80" s="508"/>
      <c r="BT80" s="508"/>
      <c r="BU80" s="508"/>
      <c r="BV80" s="508"/>
      <c r="BW80" s="508"/>
      <c r="BX80" s="508"/>
      <c r="BY80" s="478"/>
      <c r="BZ80" s="478"/>
    </row>
    <row r="81" spans="1:78" s="481" customFormat="1" ht="18" customHeight="1">
      <c r="A81" s="795" t="s">
        <v>826</v>
      </c>
      <c r="B81" s="789">
        <v>29</v>
      </c>
      <c r="C81" s="781"/>
      <c r="D81" s="782">
        <v>0</v>
      </c>
      <c r="E81" s="782">
        <v>0</v>
      </c>
      <c r="F81" s="790">
        <v>0</v>
      </c>
      <c r="G81" s="794"/>
      <c r="H81" s="794">
        <v>0</v>
      </c>
      <c r="I81" s="781"/>
      <c r="J81" s="782">
        <v>29</v>
      </c>
      <c r="K81" s="782">
        <v>0</v>
      </c>
      <c r="L81" s="782">
        <v>0</v>
      </c>
      <c r="M81" s="782">
        <v>0</v>
      </c>
      <c r="N81" s="790">
        <v>0</v>
      </c>
      <c r="O81" s="782">
        <v>1</v>
      </c>
      <c r="P81" s="790">
        <v>0</v>
      </c>
      <c r="Q81" s="782">
        <v>7</v>
      </c>
      <c r="R81" s="782">
        <v>16</v>
      </c>
      <c r="S81" s="782">
        <v>5</v>
      </c>
      <c r="T81" s="782">
        <v>0</v>
      </c>
      <c r="U81" s="782">
        <v>0</v>
      </c>
      <c r="V81" s="782">
        <v>0</v>
      </c>
      <c r="W81" s="782">
        <v>0</v>
      </c>
      <c r="X81" s="790">
        <v>0</v>
      </c>
      <c r="Y81" s="782">
        <v>0</v>
      </c>
      <c r="Z81" s="790">
        <v>0</v>
      </c>
      <c r="AA81" s="790">
        <v>0</v>
      </c>
      <c r="AB81" s="782">
        <v>0</v>
      </c>
      <c r="AC81" s="790">
        <v>0</v>
      </c>
      <c r="AD81" s="503"/>
      <c r="AE81" s="503"/>
      <c r="AF81" s="503"/>
      <c r="AG81" s="503"/>
      <c r="AH81" s="503"/>
      <c r="AI81" s="503"/>
      <c r="AJ81" s="503"/>
      <c r="AK81" s="503"/>
      <c r="AL81" s="503"/>
      <c r="AM81" s="503"/>
      <c r="AN81" s="503"/>
      <c r="AO81" s="503"/>
      <c r="AP81" s="503"/>
      <c r="AQ81" s="503"/>
      <c r="AR81" s="503"/>
      <c r="AS81" s="503"/>
      <c r="AT81" s="503"/>
      <c r="AU81" s="503"/>
      <c r="AV81" s="503"/>
      <c r="AW81" s="503"/>
      <c r="AX81" s="503"/>
      <c r="AY81" s="503"/>
      <c r="AZ81" s="503"/>
      <c r="BA81" s="503"/>
      <c r="BB81" s="503"/>
      <c r="BC81" s="503"/>
      <c r="BD81" s="503"/>
      <c r="BE81" s="503"/>
      <c r="BF81" s="503"/>
      <c r="BG81" s="503"/>
      <c r="BH81" s="503"/>
      <c r="BI81" s="503"/>
      <c r="BJ81" s="503"/>
      <c r="BK81" s="503"/>
      <c r="BL81" s="503"/>
      <c r="BM81" s="503"/>
      <c r="BN81" s="503"/>
      <c r="BO81" s="503"/>
      <c r="BP81" s="503"/>
      <c r="BQ81" s="503"/>
      <c r="BR81" s="503"/>
      <c r="BS81" s="503"/>
      <c r="BT81" s="503"/>
      <c r="BU81" s="503"/>
      <c r="BV81" s="503"/>
      <c r="BW81" s="503"/>
      <c r="BX81" s="503"/>
      <c r="BY81" s="323"/>
      <c r="BZ81" s="323"/>
    </row>
    <row r="82" spans="1:78" s="481" customFormat="1" ht="18" customHeight="1">
      <c r="A82" s="795" t="s">
        <v>827</v>
      </c>
      <c r="B82" s="789">
        <v>16</v>
      </c>
      <c r="C82" s="781"/>
      <c r="D82" s="782">
        <v>0</v>
      </c>
      <c r="E82" s="782">
        <v>0</v>
      </c>
      <c r="F82" s="790">
        <v>0</v>
      </c>
      <c r="G82" s="794"/>
      <c r="H82" s="794">
        <v>0</v>
      </c>
      <c r="I82" s="781"/>
      <c r="J82" s="782">
        <v>16</v>
      </c>
      <c r="K82" s="782">
        <v>0</v>
      </c>
      <c r="L82" s="782">
        <v>0</v>
      </c>
      <c r="M82" s="782">
        <v>0</v>
      </c>
      <c r="N82" s="790">
        <v>0</v>
      </c>
      <c r="O82" s="782">
        <v>1</v>
      </c>
      <c r="P82" s="790">
        <v>0</v>
      </c>
      <c r="Q82" s="782">
        <v>4</v>
      </c>
      <c r="R82" s="782">
        <v>5</v>
      </c>
      <c r="S82" s="782">
        <v>5</v>
      </c>
      <c r="T82" s="782">
        <v>1</v>
      </c>
      <c r="U82" s="782">
        <v>0</v>
      </c>
      <c r="V82" s="782">
        <v>0</v>
      </c>
      <c r="W82" s="782">
        <v>0</v>
      </c>
      <c r="X82" s="790">
        <v>0</v>
      </c>
      <c r="Y82" s="782">
        <v>0</v>
      </c>
      <c r="Z82" s="790">
        <v>0</v>
      </c>
      <c r="AA82" s="790">
        <v>0</v>
      </c>
      <c r="AB82" s="782">
        <v>0</v>
      </c>
      <c r="AC82" s="790">
        <v>0</v>
      </c>
      <c r="AD82" s="503"/>
      <c r="AE82" s="503"/>
      <c r="AF82" s="503"/>
      <c r="AG82" s="503"/>
      <c r="AH82" s="503"/>
      <c r="AI82" s="503"/>
      <c r="AJ82" s="503"/>
      <c r="AK82" s="503"/>
      <c r="AL82" s="503"/>
      <c r="AM82" s="503"/>
      <c r="AN82" s="503"/>
      <c r="AO82" s="503"/>
      <c r="AP82" s="503"/>
      <c r="AQ82" s="503"/>
      <c r="AR82" s="503"/>
      <c r="AS82" s="503"/>
      <c r="AT82" s="503"/>
      <c r="AU82" s="503"/>
      <c r="AV82" s="503"/>
      <c r="AW82" s="503"/>
      <c r="AX82" s="503"/>
      <c r="AY82" s="503"/>
      <c r="AZ82" s="503"/>
      <c r="BA82" s="503"/>
      <c r="BB82" s="503"/>
      <c r="BC82" s="503"/>
      <c r="BD82" s="503"/>
      <c r="BE82" s="503"/>
      <c r="BF82" s="503"/>
      <c r="BG82" s="503"/>
      <c r="BH82" s="503"/>
      <c r="BI82" s="503"/>
      <c r="BJ82" s="503"/>
      <c r="BK82" s="503"/>
      <c r="BL82" s="503"/>
      <c r="BM82" s="503"/>
      <c r="BN82" s="503"/>
      <c r="BO82" s="503"/>
      <c r="BP82" s="503"/>
      <c r="BQ82" s="503"/>
      <c r="BR82" s="503"/>
      <c r="BS82" s="503"/>
      <c r="BT82" s="503"/>
      <c r="BU82" s="503"/>
      <c r="BV82" s="503"/>
      <c r="BW82" s="503"/>
      <c r="BX82" s="503"/>
      <c r="BY82" s="323"/>
      <c r="BZ82" s="323"/>
    </row>
    <row r="83" spans="1:78" s="481" customFormat="1" ht="18" customHeight="1">
      <c r="A83" s="795" t="s">
        <v>828</v>
      </c>
      <c r="B83" s="789">
        <v>19</v>
      </c>
      <c r="C83" s="781"/>
      <c r="D83" s="782">
        <v>0</v>
      </c>
      <c r="E83" s="782">
        <v>0</v>
      </c>
      <c r="F83" s="790">
        <v>0</v>
      </c>
      <c r="G83" s="794"/>
      <c r="H83" s="794">
        <v>0</v>
      </c>
      <c r="I83" s="781"/>
      <c r="J83" s="782">
        <v>19</v>
      </c>
      <c r="K83" s="782">
        <v>0</v>
      </c>
      <c r="L83" s="782">
        <v>0</v>
      </c>
      <c r="M83" s="782">
        <v>0</v>
      </c>
      <c r="N83" s="790">
        <v>0</v>
      </c>
      <c r="O83" s="782">
        <v>1</v>
      </c>
      <c r="P83" s="790">
        <v>0</v>
      </c>
      <c r="Q83" s="782">
        <v>5</v>
      </c>
      <c r="R83" s="782">
        <v>6</v>
      </c>
      <c r="S83" s="782">
        <v>5</v>
      </c>
      <c r="T83" s="782">
        <v>2</v>
      </c>
      <c r="U83" s="782">
        <v>0</v>
      </c>
      <c r="V83" s="782">
        <v>0</v>
      </c>
      <c r="W83" s="782">
        <v>0</v>
      </c>
      <c r="X83" s="790">
        <v>0</v>
      </c>
      <c r="Y83" s="782">
        <v>0</v>
      </c>
      <c r="Z83" s="790">
        <v>0</v>
      </c>
      <c r="AA83" s="790">
        <v>0</v>
      </c>
      <c r="AB83" s="782">
        <v>0</v>
      </c>
      <c r="AC83" s="790">
        <v>0</v>
      </c>
      <c r="AD83" s="503"/>
      <c r="AE83" s="503"/>
      <c r="AF83" s="503"/>
      <c r="AG83" s="503"/>
      <c r="AH83" s="503"/>
      <c r="AI83" s="503"/>
      <c r="AJ83" s="503"/>
      <c r="AK83" s="503"/>
      <c r="AL83" s="503"/>
      <c r="AM83" s="503"/>
      <c r="AN83" s="503"/>
      <c r="AO83" s="503"/>
      <c r="AP83" s="503"/>
      <c r="AQ83" s="503"/>
      <c r="AR83" s="503"/>
      <c r="AS83" s="503"/>
      <c r="AT83" s="503"/>
      <c r="AU83" s="503"/>
      <c r="AV83" s="503"/>
      <c r="AW83" s="503"/>
      <c r="AX83" s="503"/>
      <c r="AY83" s="503"/>
      <c r="AZ83" s="503"/>
      <c r="BA83" s="503"/>
      <c r="BB83" s="503"/>
      <c r="BC83" s="503"/>
      <c r="BD83" s="503"/>
      <c r="BE83" s="503"/>
      <c r="BF83" s="503"/>
      <c r="BG83" s="503"/>
      <c r="BH83" s="503"/>
      <c r="BI83" s="503"/>
      <c r="BJ83" s="503"/>
      <c r="BK83" s="503"/>
      <c r="BL83" s="503"/>
      <c r="BM83" s="503"/>
      <c r="BN83" s="503"/>
      <c r="BO83" s="503"/>
      <c r="BP83" s="503"/>
      <c r="BQ83" s="503"/>
      <c r="BR83" s="503"/>
      <c r="BS83" s="503"/>
      <c r="BT83" s="503"/>
      <c r="BU83" s="503"/>
      <c r="BV83" s="503"/>
      <c r="BW83" s="503"/>
      <c r="BX83" s="503"/>
      <c r="BY83" s="323"/>
      <c r="BZ83" s="323"/>
    </row>
    <row r="84" spans="1:78" s="481" customFormat="1" ht="18" customHeight="1">
      <c r="A84" s="795" t="s">
        <v>829</v>
      </c>
      <c r="B84" s="789">
        <v>16</v>
      </c>
      <c r="C84" s="781"/>
      <c r="D84" s="782">
        <v>0</v>
      </c>
      <c r="E84" s="782">
        <v>0</v>
      </c>
      <c r="F84" s="790">
        <v>0</v>
      </c>
      <c r="G84" s="794"/>
      <c r="H84" s="794">
        <v>0</v>
      </c>
      <c r="I84" s="781"/>
      <c r="J84" s="782">
        <v>16</v>
      </c>
      <c r="K84" s="782">
        <v>0</v>
      </c>
      <c r="L84" s="782">
        <v>0</v>
      </c>
      <c r="M84" s="782">
        <v>0</v>
      </c>
      <c r="N84" s="790">
        <v>0</v>
      </c>
      <c r="O84" s="782">
        <v>1</v>
      </c>
      <c r="P84" s="790">
        <v>0</v>
      </c>
      <c r="Q84" s="782">
        <v>4</v>
      </c>
      <c r="R84" s="782">
        <v>7</v>
      </c>
      <c r="S84" s="782">
        <v>4</v>
      </c>
      <c r="T84" s="782">
        <v>0</v>
      </c>
      <c r="U84" s="782">
        <v>0</v>
      </c>
      <c r="V84" s="782">
        <v>0</v>
      </c>
      <c r="W84" s="782">
        <v>0</v>
      </c>
      <c r="X84" s="790">
        <v>0</v>
      </c>
      <c r="Y84" s="782">
        <v>0</v>
      </c>
      <c r="Z84" s="790">
        <v>0</v>
      </c>
      <c r="AA84" s="790">
        <v>0</v>
      </c>
      <c r="AB84" s="782">
        <v>0</v>
      </c>
      <c r="AC84" s="790">
        <v>0</v>
      </c>
      <c r="AD84" s="503"/>
      <c r="AE84" s="503"/>
      <c r="AF84" s="503"/>
      <c r="AG84" s="503"/>
      <c r="AH84" s="503"/>
      <c r="AI84" s="503"/>
      <c r="AJ84" s="503"/>
      <c r="AK84" s="503"/>
      <c r="AL84" s="503"/>
      <c r="AM84" s="503"/>
      <c r="AN84" s="503"/>
      <c r="AO84" s="503"/>
      <c r="AP84" s="503"/>
      <c r="AQ84" s="503"/>
      <c r="AR84" s="503"/>
      <c r="AS84" s="503"/>
      <c r="AT84" s="503"/>
      <c r="AU84" s="503"/>
      <c r="AV84" s="503"/>
      <c r="AW84" s="503"/>
      <c r="AX84" s="503"/>
      <c r="AY84" s="503"/>
      <c r="AZ84" s="503"/>
      <c r="BA84" s="503"/>
      <c r="BB84" s="503"/>
      <c r="BC84" s="503"/>
      <c r="BD84" s="503"/>
      <c r="BE84" s="503"/>
      <c r="BF84" s="503"/>
      <c r="BG84" s="503"/>
      <c r="BH84" s="503"/>
      <c r="BI84" s="503"/>
      <c r="BJ84" s="503"/>
      <c r="BK84" s="503"/>
      <c r="BL84" s="503"/>
      <c r="BM84" s="503"/>
      <c r="BN84" s="503"/>
      <c r="BO84" s="503"/>
      <c r="BP84" s="503"/>
      <c r="BQ84" s="503"/>
      <c r="BR84" s="503"/>
      <c r="BS84" s="503"/>
      <c r="BT84" s="503"/>
      <c r="BU84" s="503"/>
      <c r="BV84" s="503"/>
      <c r="BW84" s="503"/>
      <c r="BX84" s="503"/>
      <c r="BY84" s="323"/>
      <c r="BZ84" s="323"/>
    </row>
    <row r="85" spans="1:78" s="481" customFormat="1" ht="18" customHeight="1">
      <c r="A85" s="788" t="s">
        <v>830</v>
      </c>
      <c r="B85" s="807">
        <v>61</v>
      </c>
      <c r="C85" s="806"/>
      <c r="D85" s="782">
        <v>0</v>
      </c>
      <c r="E85" s="782">
        <v>0</v>
      </c>
      <c r="F85" s="790">
        <v>0</v>
      </c>
      <c r="G85" s="802"/>
      <c r="H85" s="794">
        <v>0</v>
      </c>
      <c r="I85" s="806"/>
      <c r="J85" s="790">
        <v>61</v>
      </c>
      <c r="K85" s="782">
        <v>0</v>
      </c>
      <c r="L85" s="782">
        <v>0</v>
      </c>
      <c r="M85" s="782">
        <v>0</v>
      </c>
      <c r="N85" s="790">
        <v>0</v>
      </c>
      <c r="O85" s="790">
        <v>3</v>
      </c>
      <c r="P85" s="790">
        <v>0</v>
      </c>
      <c r="Q85" s="790">
        <v>11</v>
      </c>
      <c r="R85" s="790">
        <v>20</v>
      </c>
      <c r="S85" s="790">
        <v>22</v>
      </c>
      <c r="T85" s="790">
        <v>3</v>
      </c>
      <c r="U85" s="790">
        <v>1</v>
      </c>
      <c r="V85" s="782">
        <v>0</v>
      </c>
      <c r="W85" s="782">
        <v>0</v>
      </c>
      <c r="X85" s="790">
        <v>0</v>
      </c>
      <c r="Y85" s="782">
        <v>0</v>
      </c>
      <c r="Z85" s="790">
        <v>0</v>
      </c>
      <c r="AA85" s="790">
        <v>0</v>
      </c>
      <c r="AB85" s="790">
        <v>1</v>
      </c>
      <c r="AC85" s="790">
        <v>0</v>
      </c>
      <c r="AD85" s="503"/>
      <c r="AE85" s="503"/>
      <c r="AF85" s="503"/>
      <c r="AG85" s="503"/>
      <c r="AH85" s="503"/>
      <c r="AI85" s="503"/>
      <c r="AJ85" s="503"/>
      <c r="AK85" s="503"/>
      <c r="AL85" s="503"/>
      <c r="AM85" s="503"/>
      <c r="AN85" s="503"/>
      <c r="AO85" s="503"/>
      <c r="AP85" s="503"/>
      <c r="AQ85" s="503"/>
      <c r="AR85" s="503"/>
      <c r="AS85" s="503"/>
      <c r="AT85" s="503"/>
      <c r="AU85" s="503"/>
      <c r="AV85" s="503"/>
      <c r="AW85" s="503"/>
      <c r="AX85" s="503"/>
      <c r="AY85" s="503"/>
      <c r="AZ85" s="503"/>
      <c r="BA85" s="503"/>
      <c r="BB85" s="503"/>
      <c r="BC85" s="503"/>
      <c r="BD85" s="503"/>
      <c r="BE85" s="503"/>
      <c r="BF85" s="503"/>
      <c r="BG85" s="503"/>
      <c r="BH85" s="503"/>
      <c r="BI85" s="503"/>
      <c r="BJ85" s="503"/>
      <c r="BK85" s="503"/>
      <c r="BL85" s="503"/>
      <c r="BM85" s="503"/>
      <c r="BN85" s="503"/>
      <c r="BO85" s="503"/>
      <c r="BP85" s="503"/>
      <c r="BQ85" s="503"/>
      <c r="BR85" s="503"/>
      <c r="BS85" s="503"/>
      <c r="BT85" s="503"/>
      <c r="BU85" s="503"/>
      <c r="BV85" s="503"/>
      <c r="BW85" s="503"/>
      <c r="BX85" s="503"/>
      <c r="BY85" s="323"/>
      <c r="BZ85" s="323"/>
    </row>
    <row r="86" spans="1:78" s="481" customFormat="1" ht="18" customHeight="1">
      <c r="A86" s="795" t="s">
        <v>831</v>
      </c>
      <c r="B86" s="789">
        <v>24</v>
      </c>
      <c r="C86" s="781"/>
      <c r="D86" s="782">
        <v>0</v>
      </c>
      <c r="E86" s="782">
        <v>0</v>
      </c>
      <c r="F86" s="790">
        <v>0</v>
      </c>
      <c r="G86" s="794"/>
      <c r="H86" s="794">
        <v>0</v>
      </c>
      <c r="I86" s="781"/>
      <c r="J86" s="782">
        <v>24</v>
      </c>
      <c r="K86" s="782">
        <v>0</v>
      </c>
      <c r="L86" s="782">
        <v>0</v>
      </c>
      <c r="M86" s="782">
        <v>0</v>
      </c>
      <c r="N86" s="790">
        <v>0</v>
      </c>
      <c r="O86" s="782">
        <v>1</v>
      </c>
      <c r="P86" s="790">
        <v>0</v>
      </c>
      <c r="Q86" s="782">
        <v>4</v>
      </c>
      <c r="R86" s="782">
        <v>11</v>
      </c>
      <c r="S86" s="782">
        <v>6</v>
      </c>
      <c r="T86" s="782">
        <v>1</v>
      </c>
      <c r="U86" s="782">
        <v>0</v>
      </c>
      <c r="V86" s="782">
        <v>0</v>
      </c>
      <c r="W86" s="782">
        <v>0</v>
      </c>
      <c r="X86" s="790">
        <v>0</v>
      </c>
      <c r="Y86" s="782">
        <v>0</v>
      </c>
      <c r="Z86" s="790">
        <v>0</v>
      </c>
      <c r="AA86" s="790">
        <v>0</v>
      </c>
      <c r="AB86" s="782">
        <v>1</v>
      </c>
      <c r="AC86" s="790">
        <v>0</v>
      </c>
      <c r="AD86" s="503"/>
      <c r="AE86" s="503"/>
      <c r="AF86" s="503"/>
      <c r="AG86" s="503"/>
      <c r="AH86" s="503"/>
      <c r="AI86" s="503"/>
      <c r="AJ86" s="503"/>
      <c r="AK86" s="503"/>
      <c r="AL86" s="503"/>
      <c r="AM86" s="503"/>
      <c r="AN86" s="503"/>
      <c r="AO86" s="503"/>
      <c r="AP86" s="503"/>
      <c r="AQ86" s="503"/>
      <c r="AR86" s="503"/>
      <c r="AS86" s="503"/>
      <c r="AT86" s="503"/>
      <c r="AU86" s="503"/>
      <c r="AV86" s="503"/>
      <c r="AW86" s="503"/>
      <c r="AX86" s="503"/>
      <c r="AY86" s="503"/>
      <c r="AZ86" s="503"/>
      <c r="BA86" s="503"/>
      <c r="BB86" s="503"/>
      <c r="BC86" s="503"/>
      <c r="BD86" s="503"/>
      <c r="BE86" s="503"/>
      <c r="BF86" s="503"/>
      <c r="BG86" s="503"/>
      <c r="BH86" s="503"/>
      <c r="BI86" s="503"/>
      <c r="BJ86" s="503"/>
      <c r="BK86" s="503"/>
      <c r="BL86" s="503"/>
      <c r="BM86" s="503"/>
      <c r="BN86" s="503"/>
      <c r="BO86" s="503"/>
      <c r="BP86" s="503"/>
      <c r="BQ86" s="503"/>
      <c r="BR86" s="503"/>
      <c r="BS86" s="503"/>
      <c r="BT86" s="503"/>
      <c r="BU86" s="503"/>
      <c r="BV86" s="503"/>
      <c r="BW86" s="503"/>
      <c r="BX86" s="503"/>
      <c r="BY86" s="323"/>
      <c r="BZ86" s="323"/>
    </row>
    <row r="87" spans="1:78" s="480" customFormat="1" ht="18" customHeight="1">
      <c r="A87" s="795" t="s">
        <v>832</v>
      </c>
      <c r="B87" s="789">
        <v>19</v>
      </c>
      <c r="C87" s="781"/>
      <c r="D87" s="782">
        <v>0</v>
      </c>
      <c r="E87" s="782">
        <v>0</v>
      </c>
      <c r="F87" s="790">
        <v>0</v>
      </c>
      <c r="G87" s="782"/>
      <c r="H87" s="794">
        <v>0</v>
      </c>
      <c r="I87" s="782"/>
      <c r="J87" s="782">
        <v>19</v>
      </c>
      <c r="K87" s="782">
        <v>0</v>
      </c>
      <c r="L87" s="782">
        <v>0</v>
      </c>
      <c r="M87" s="782">
        <v>0</v>
      </c>
      <c r="N87" s="790">
        <v>0</v>
      </c>
      <c r="O87" s="782">
        <v>1</v>
      </c>
      <c r="P87" s="790">
        <v>0</v>
      </c>
      <c r="Q87" s="782">
        <v>3</v>
      </c>
      <c r="R87" s="782">
        <v>5</v>
      </c>
      <c r="S87" s="782">
        <v>8</v>
      </c>
      <c r="T87" s="782">
        <v>1</v>
      </c>
      <c r="U87" s="782">
        <v>1</v>
      </c>
      <c r="V87" s="782">
        <v>0</v>
      </c>
      <c r="W87" s="782">
        <v>0</v>
      </c>
      <c r="X87" s="790">
        <v>0</v>
      </c>
      <c r="Y87" s="782">
        <v>0</v>
      </c>
      <c r="Z87" s="790">
        <v>0</v>
      </c>
      <c r="AA87" s="790">
        <v>0</v>
      </c>
      <c r="AB87" s="782">
        <v>0</v>
      </c>
      <c r="AC87" s="790">
        <v>0</v>
      </c>
      <c r="AD87" s="508"/>
      <c r="AE87" s="508"/>
      <c r="AF87" s="508"/>
      <c r="AG87" s="508"/>
      <c r="AH87" s="508"/>
      <c r="AI87" s="508"/>
      <c r="AJ87" s="508"/>
      <c r="AK87" s="508"/>
      <c r="AL87" s="508"/>
      <c r="AM87" s="508"/>
      <c r="AN87" s="508"/>
      <c r="AO87" s="508"/>
      <c r="AP87" s="508"/>
      <c r="AQ87" s="508"/>
      <c r="AR87" s="508"/>
      <c r="AS87" s="508"/>
      <c r="AT87" s="508"/>
      <c r="AU87" s="508"/>
      <c r="AV87" s="508"/>
      <c r="AW87" s="508"/>
      <c r="AX87" s="508"/>
      <c r="AY87" s="508"/>
      <c r="AZ87" s="508"/>
      <c r="BA87" s="508"/>
      <c r="BB87" s="508"/>
      <c r="BC87" s="508"/>
      <c r="BD87" s="508"/>
      <c r="BE87" s="508"/>
      <c r="BF87" s="508"/>
      <c r="BG87" s="508"/>
      <c r="BH87" s="508"/>
      <c r="BI87" s="508"/>
      <c r="BJ87" s="508"/>
      <c r="BK87" s="508"/>
      <c r="BL87" s="508"/>
      <c r="BM87" s="508"/>
      <c r="BN87" s="508"/>
      <c r="BO87" s="508"/>
      <c r="BP87" s="508"/>
      <c r="BQ87" s="508"/>
      <c r="BR87" s="508"/>
      <c r="BS87" s="508"/>
      <c r="BT87" s="508"/>
      <c r="BU87" s="508"/>
      <c r="BV87" s="508"/>
      <c r="BW87" s="508"/>
      <c r="BX87" s="508"/>
      <c r="BY87" s="478"/>
      <c r="BZ87" s="478"/>
    </row>
    <row r="88" spans="1:78" s="481" customFormat="1" ht="18" customHeight="1">
      <c r="A88" s="795" t="s">
        <v>833</v>
      </c>
      <c r="B88" s="789">
        <v>18</v>
      </c>
      <c r="C88" s="781"/>
      <c r="D88" s="782">
        <v>0</v>
      </c>
      <c r="E88" s="782">
        <v>0</v>
      </c>
      <c r="F88" s="790">
        <v>0</v>
      </c>
      <c r="G88" s="782"/>
      <c r="H88" s="794">
        <v>0</v>
      </c>
      <c r="I88" s="800"/>
      <c r="J88" s="782">
        <v>18</v>
      </c>
      <c r="K88" s="782">
        <v>0</v>
      </c>
      <c r="L88" s="782">
        <v>0</v>
      </c>
      <c r="M88" s="782">
        <v>0</v>
      </c>
      <c r="N88" s="790">
        <v>0</v>
      </c>
      <c r="O88" s="782">
        <v>1</v>
      </c>
      <c r="P88" s="790">
        <v>0</v>
      </c>
      <c r="Q88" s="782">
        <v>4</v>
      </c>
      <c r="R88" s="782">
        <v>4</v>
      </c>
      <c r="S88" s="782">
        <v>8</v>
      </c>
      <c r="T88" s="782">
        <v>1</v>
      </c>
      <c r="U88" s="782">
        <v>0</v>
      </c>
      <c r="V88" s="782">
        <v>0</v>
      </c>
      <c r="W88" s="782">
        <v>0</v>
      </c>
      <c r="X88" s="790">
        <v>0</v>
      </c>
      <c r="Y88" s="782">
        <v>0</v>
      </c>
      <c r="Z88" s="790">
        <v>0</v>
      </c>
      <c r="AA88" s="790">
        <v>0</v>
      </c>
      <c r="AB88" s="782">
        <v>0</v>
      </c>
      <c r="AC88" s="790">
        <v>0</v>
      </c>
      <c r="AD88" s="503"/>
      <c r="AE88" s="503"/>
      <c r="AF88" s="503"/>
      <c r="AG88" s="503"/>
      <c r="AH88" s="503"/>
      <c r="AI88" s="503"/>
      <c r="AJ88" s="503"/>
      <c r="AK88" s="503"/>
      <c r="AL88" s="503"/>
      <c r="AM88" s="503"/>
      <c r="AN88" s="503"/>
      <c r="AO88" s="503"/>
      <c r="AP88" s="503"/>
      <c r="AQ88" s="503"/>
      <c r="AR88" s="503"/>
      <c r="AS88" s="503"/>
      <c r="AT88" s="503"/>
      <c r="AU88" s="503"/>
      <c r="AV88" s="503"/>
      <c r="AW88" s="503"/>
      <c r="AX88" s="503"/>
      <c r="AY88" s="503"/>
      <c r="AZ88" s="503"/>
      <c r="BA88" s="503"/>
      <c r="BB88" s="503"/>
      <c r="BC88" s="503"/>
      <c r="BD88" s="503"/>
      <c r="BE88" s="503"/>
      <c r="BF88" s="503"/>
      <c r="BG88" s="503"/>
      <c r="BH88" s="503"/>
      <c r="BI88" s="503"/>
      <c r="BJ88" s="503"/>
      <c r="BK88" s="503"/>
      <c r="BL88" s="503"/>
      <c r="BM88" s="503"/>
      <c r="BN88" s="503"/>
      <c r="BO88" s="503"/>
      <c r="BP88" s="503"/>
      <c r="BQ88" s="503"/>
      <c r="BR88" s="503"/>
      <c r="BS88" s="503"/>
      <c r="BT88" s="503"/>
      <c r="BU88" s="503"/>
      <c r="BV88" s="503"/>
      <c r="BW88" s="503"/>
      <c r="BX88" s="503"/>
      <c r="BY88" s="323"/>
      <c r="BZ88" s="323"/>
    </row>
    <row r="89" spans="1:78" s="481" customFormat="1" ht="18" customHeight="1">
      <c r="A89" s="788" t="s">
        <v>638</v>
      </c>
      <c r="B89" s="807">
        <v>92</v>
      </c>
      <c r="C89" s="806"/>
      <c r="D89" s="782">
        <v>0</v>
      </c>
      <c r="E89" s="782">
        <v>0</v>
      </c>
      <c r="F89" s="790">
        <v>0</v>
      </c>
      <c r="G89" s="790"/>
      <c r="H89" s="794">
        <v>0</v>
      </c>
      <c r="I89" s="805"/>
      <c r="J89" s="790">
        <v>92</v>
      </c>
      <c r="K89" s="782">
        <v>0</v>
      </c>
      <c r="L89" s="782">
        <v>0</v>
      </c>
      <c r="M89" s="782">
        <v>0</v>
      </c>
      <c r="N89" s="790">
        <v>0</v>
      </c>
      <c r="O89" s="790">
        <v>4</v>
      </c>
      <c r="P89" s="790">
        <v>0</v>
      </c>
      <c r="Q89" s="790">
        <v>18</v>
      </c>
      <c r="R89" s="790">
        <v>25</v>
      </c>
      <c r="S89" s="790">
        <v>34</v>
      </c>
      <c r="T89" s="790">
        <v>3</v>
      </c>
      <c r="U89" s="782">
        <v>0</v>
      </c>
      <c r="V89" s="782">
        <v>0</v>
      </c>
      <c r="W89" s="782">
        <v>0</v>
      </c>
      <c r="X89" s="790">
        <v>1</v>
      </c>
      <c r="Y89" s="790">
        <v>2</v>
      </c>
      <c r="Z89" s="790">
        <v>0</v>
      </c>
      <c r="AA89" s="790">
        <v>0</v>
      </c>
      <c r="AB89" s="790">
        <v>5</v>
      </c>
      <c r="AC89" s="790">
        <v>0</v>
      </c>
      <c r="AD89" s="503"/>
      <c r="AE89" s="503"/>
      <c r="AF89" s="503"/>
      <c r="AG89" s="503"/>
      <c r="AH89" s="503"/>
      <c r="AI89" s="503"/>
      <c r="AJ89" s="503"/>
      <c r="AK89" s="503"/>
      <c r="AL89" s="503"/>
      <c r="AM89" s="503"/>
      <c r="AN89" s="503"/>
      <c r="AO89" s="503"/>
      <c r="AP89" s="503"/>
      <c r="AQ89" s="503"/>
      <c r="AR89" s="503"/>
      <c r="AS89" s="503"/>
      <c r="AT89" s="503"/>
      <c r="AU89" s="503"/>
      <c r="AV89" s="503"/>
      <c r="AW89" s="503"/>
      <c r="AX89" s="503"/>
      <c r="AY89" s="503"/>
      <c r="AZ89" s="503"/>
      <c r="BA89" s="503"/>
      <c r="BB89" s="503"/>
      <c r="BC89" s="503"/>
      <c r="BD89" s="503"/>
      <c r="BE89" s="503"/>
      <c r="BF89" s="503"/>
      <c r="BG89" s="503"/>
      <c r="BH89" s="503"/>
      <c r="BI89" s="503"/>
      <c r="BJ89" s="503"/>
      <c r="BK89" s="503"/>
      <c r="BL89" s="503"/>
      <c r="BM89" s="503"/>
      <c r="BN89" s="503"/>
      <c r="BO89" s="503"/>
      <c r="BP89" s="503"/>
      <c r="BQ89" s="503"/>
      <c r="BR89" s="503"/>
      <c r="BS89" s="503"/>
      <c r="BT89" s="503"/>
      <c r="BU89" s="503"/>
      <c r="BV89" s="503"/>
      <c r="BW89" s="503"/>
      <c r="BX89" s="503"/>
      <c r="BY89" s="323"/>
      <c r="BZ89" s="323"/>
    </row>
    <row r="90" spans="1:78" s="481" customFormat="1" ht="18" customHeight="1">
      <c r="A90" s="795" t="s">
        <v>834</v>
      </c>
      <c r="B90" s="789">
        <v>29</v>
      </c>
      <c r="C90" s="781"/>
      <c r="D90" s="782">
        <v>0</v>
      </c>
      <c r="E90" s="782">
        <v>0</v>
      </c>
      <c r="F90" s="790">
        <v>0</v>
      </c>
      <c r="G90" s="782"/>
      <c r="H90" s="794">
        <v>0</v>
      </c>
      <c r="I90" s="792"/>
      <c r="J90" s="782">
        <v>29</v>
      </c>
      <c r="K90" s="782">
        <v>0</v>
      </c>
      <c r="L90" s="782">
        <v>0</v>
      </c>
      <c r="M90" s="782">
        <v>0</v>
      </c>
      <c r="N90" s="790">
        <v>0</v>
      </c>
      <c r="O90" s="782">
        <v>1</v>
      </c>
      <c r="P90" s="790">
        <v>0</v>
      </c>
      <c r="Q90" s="782">
        <v>5</v>
      </c>
      <c r="R90" s="782">
        <v>8</v>
      </c>
      <c r="S90" s="782">
        <v>9</v>
      </c>
      <c r="T90" s="782">
        <v>1</v>
      </c>
      <c r="U90" s="782">
        <v>0</v>
      </c>
      <c r="V90" s="782">
        <v>0</v>
      </c>
      <c r="W90" s="782">
        <v>0</v>
      </c>
      <c r="X90" s="782">
        <v>1</v>
      </c>
      <c r="Y90" s="782">
        <v>2</v>
      </c>
      <c r="Z90" s="790">
        <v>0</v>
      </c>
      <c r="AA90" s="790">
        <v>0</v>
      </c>
      <c r="AB90" s="782">
        <v>2</v>
      </c>
      <c r="AC90" s="790">
        <v>0</v>
      </c>
      <c r="AD90" s="503"/>
      <c r="AE90" s="503"/>
      <c r="AF90" s="503"/>
      <c r="AG90" s="503"/>
      <c r="AH90" s="503"/>
      <c r="AI90" s="503"/>
      <c r="AJ90" s="503"/>
      <c r="AK90" s="503"/>
      <c r="AL90" s="503"/>
      <c r="AM90" s="503"/>
      <c r="AN90" s="503"/>
      <c r="AO90" s="503"/>
      <c r="AP90" s="503"/>
      <c r="AQ90" s="503"/>
      <c r="AR90" s="503"/>
      <c r="AS90" s="503"/>
      <c r="AT90" s="503"/>
      <c r="AU90" s="503"/>
      <c r="AV90" s="503"/>
      <c r="AW90" s="503"/>
      <c r="AX90" s="503"/>
      <c r="AY90" s="503"/>
      <c r="AZ90" s="503"/>
      <c r="BA90" s="503"/>
      <c r="BB90" s="503"/>
      <c r="BC90" s="503"/>
      <c r="BD90" s="503"/>
      <c r="BE90" s="503"/>
      <c r="BF90" s="503"/>
      <c r="BG90" s="503"/>
      <c r="BH90" s="503"/>
      <c r="BI90" s="503"/>
      <c r="BJ90" s="503"/>
      <c r="BK90" s="503"/>
      <c r="BL90" s="503"/>
      <c r="BM90" s="503"/>
      <c r="BN90" s="503"/>
      <c r="BO90" s="503"/>
      <c r="BP90" s="503"/>
      <c r="BQ90" s="503"/>
      <c r="BR90" s="503"/>
      <c r="BS90" s="503"/>
      <c r="BT90" s="503"/>
      <c r="BU90" s="503"/>
      <c r="BV90" s="503"/>
      <c r="BW90" s="503"/>
      <c r="BX90" s="503"/>
      <c r="BY90" s="323"/>
      <c r="BZ90" s="323"/>
    </row>
    <row r="91" spans="1:78" s="481" customFormat="1" ht="18" customHeight="1">
      <c r="A91" s="795" t="s">
        <v>835</v>
      </c>
      <c r="B91" s="789">
        <v>17</v>
      </c>
      <c r="C91" s="781"/>
      <c r="D91" s="782">
        <v>0</v>
      </c>
      <c r="E91" s="782">
        <v>0</v>
      </c>
      <c r="F91" s="790">
        <v>0</v>
      </c>
      <c r="G91" s="794"/>
      <c r="H91" s="794">
        <v>0</v>
      </c>
      <c r="I91" s="781"/>
      <c r="J91" s="782">
        <v>17</v>
      </c>
      <c r="K91" s="782">
        <v>0</v>
      </c>
      <c r="L91" s="782">
        <v>0</v>
      </c>
      <c r="M91" s="782">
        <v>0</v>
      </c>
      <c r="N91" s="790">
        <v>0</v>
      </c>
      <c r="O91" s="782">
        <v>1</v>
      </c>
      <c r="P91" s="790">
        <v>0</v>
      </c>
      <c r="Q91" s="782">
        <v>4</v>
      </c>
      <c r="R91" s="782">
        <v>5</v>
      </c>
      <c r="S91" s="782">
        <v>6</v>
      </c>
      <c r="T91" s="782">
        <v>1</v>
      </c>
      <c r="U91" s="782">
        <v>0</v>
      </c>
      <c r="V91" s="782">
        <v>0</v>
      </c>
      <c r="W91" s="782">
        <v>0</v>
      </c>
      <c r="X91" s="782">
        <v>0</v>
      </c>
      <c r="Y91" s="782">
        <v>0</v>
      </c>
      <c r="Z91" s="790">
        <v>0</v>
      </c>
      <c r="AA91" s="790">
        <v>0</v>
      </c>
      <c r="AB91" s="782">
        <v>0</v>
      </c>
      <c r="AC91" s="790">
        <v>0</v>
      </c>
      <c r="AD91" s="503"/>
      <c r="AE91" s="503"/>
      <c r="AF91" s="503"/>
      <c r="AG91" s="503"/>
      <c r="AH91" s="503"/>
      <c r="AI91" s="503"/>
      <c r="AJ91" s="503"/>
      <c r="AK91" s="503"/>
      <c r="AL91" s="503"/>
      <c r="AM91" s="503"/>
      <c r="AN91" s="503"/>
      <c r="AO91" s="503"/>
      <c r="AP91" s="503"/>
      <c r="AQ91" s="503"/>
      <c r="AR91" s="503"/>
      <c r="AS91" s="503"/>
      <c r="AT91" s="503"/>
      <c r="AU91" s="503"/>
      <c r="AV91" s="503"/>
      <c r="AW91" s="503"/>
      <c r="AX91" s="503"/>
      <c r="AY91" s="503"/>
      <c r="AZ91" s="503"/>
      <c r="BA91" s="503"/>
      <c r="BB91" s="503"/>
      <c r="BC91" s="503"/>
      <c r="BD91" s="503"/>
      <c r="BE91" s="503"/>
      <c r="BF91" s="503"/>
      <c r="BG91" s="503"/>
      <c r="BH91" s="503"/>
      <c r="BI91" s="503"/>
      <c r="BJ91" s="503"/>
      <c r="BK91" s="503"/>
      <c r="BL91" s="503"/>
      <c r="BM91" s="503"/>
      <c r="BN91" s="503"/>
      <c r="BO91" s="503"/>
      <c r="BP91" s="503"/>
      <c r="BQ91" s="503"/>
      <c r="BR91" s="503"/>
      <c r="BS91" s="503"/>
      <c r="BT91" s="503"/>
      <c r="BU91" s="503"/>
      <c r="BV91" s="503"/>
      <c r="BW91" s="503"/>
      <c r="BX91" s="503"/>
      <c r="BY91" s="323"/>
      <c r="BZ91" s="323"/>
    </row>
    <row r="92" spans="1:78" s="481" customFormat="1" ht="18" customHeight="1">
      <c r="A92" s="795" t="s">
        <v>836</v>
      </c>
      <c r="B92" s="789">
        <v>24</v>
      </c>
      <c r="C92" s="781"/>
      <c r="D92" s="782">
        <v>0</v>
      </c>
      <c r="E92" s="782">
        <v>0</v>
      </c>
      <c r="F92" s="790">
        <v>0</v>
      </c>
      <c r="G92" s="794"/>
      <c r="H92" s="794">
        <v>0</v>
      </c>
      <c r="I92" s="781"/>
      <c r="J92" s="782">
        <v>24</v>
      </c>
      <c r="K92" s="782">
        <v>0</v>
      </c>
      <c r="L92" s="782">
        <v>0</v>
      </c>
      <c r="M92" s="782">
        <v>0</v>
      </c>
      <c r="N92" s="790">
        <v>0</v>
      </c>
      <c r="O92" s="782">
        <v>1</v>
      </c>
      <c r="P92" s="790">
        <v>0</v>
      </c>
      <c r="Q92" s="782">
        <v>5</v>
      </c>
      <c r="R92" s="782">
        <v>6</v>
      </c>
      <c r="S92" s="782">
        <v>10</v>
      </c>
      <c r="T92" s="782">
        <v>1</v>
      </c>
      <c r="U92" s="782">
        <v>0</v>
      </c>
      <c r="V92" s="782">
        <v>0</v>
      </c>
      <c r="W92" s="782">
        <v>0</v>
      </c>
      <c r="X92" s="782">
        <v>0</v>
      </c>
      <c r="Y92" s="782">
        <v>0</v>
      </c>
      <c r="Z92" s="790">
        <v>0</v>
      </c>
      <c r="AA92" s="790">
        <v>0</v>
      </c>
      <c r="AB92" s="782">
        <v>1</v>
      </c>
      <c r="AC92" s="790">
        <v>0</v>
      </c>
      <c r="AD92" s="503"/>
      <c r="AE92" s="503"/>
      <c r="AF92" s="503"/>
      <c r="AG92" s="503"/>
      <c r="AH92" s="503"/>
      <c r="AI92" s="503"/>
      <c r="AJ92" s="503"/>
      <c r="AK92" s="503"/>
      <c r="AL92" s="503"/>
      <c r="AM92" s="503"/>
      <c r="AN92" s="503"/>
      <c r="AO92" s="503"/>
      <c r="AP92" s="503"/>
      <c r="AQ92" s="503"/>
      <c r="AR92" s="503"/>
      <c r="AS92" s="503"/>
      <c r="AT92" s="503"/>
      <c r="AU92" s="503"/>
      <c r="AV92" s="503"/>
      <c r="AW92" s="503"/>
      <c r="AX92" s="503"/>
      <c r="AY92" s="503"/>
      <c r="AZ92" s="503"/>
      <c r="BA92" s="503"/>
      <c r="BB92" s="503"/>
      <c r="BC92" s="503"/>
      <c r="BD92" s="503"/>
      <c r="BE92" s="503"/>
      <c r="BF92" s="503"/>
      <c r="BG92" s="503"/>
      <c r="BH92" s="503"/>
      <c r="BI92" s="503"/>
      <c r="BJ92" s="503"/>
      <c r="BK92" s="503"/>
      <c r="BL92" s="503"/>
      <c r="BM92" s="503"/>
      <c r="BN92" s="503"/>
      <c r="BO92" s="503"/>
      <c r="BP92" s="503"/>
      <c r="BQ92" s="503"/>
      <c r="BR92" s="503"/>
      <c r="BS92" s="503"/>
      <c r="BT92" s="503"/>
      <c r="BU92" s="503"/>
      <c r="BV92" s="503"/>
      <c r="BW92" s="503"/>
      <c r="BX92" s="503"/>
      <c r="BY92" s="323"/>
      <c r="BZ92" s="323"/>
    </row>
    <row r="93" spans="1:78" s="480" customFormat="1" ht="18" customHeight="1">
      <c r="A93" s="795" t="s">
        <v>837</v>
      </c>
      <c r="B93" s="789">
        <v>22</v>
      </c>
      <c r="C93" s="781"/>
      <c r="D93" s="782">
        <v>0</v>
      </c>
      <c r="E93" s="782">
        <v>0</v>
      </c>
      <c r="F93" s="790">
        <v>0</v>
      </c>
      <c r="G93" s="794"/>
      <c r="H93" s="794">
        <v>0</v>
      </c>
      <c r="I93" s="794"/>
      <c r="J93" s="782">
        <v>22</v>
      </c>
      <c r="K93" s="782">
        <v>0</v>
      </c>
      <c r="L93" s="782">
        <v>0</v>
      </c>
      <c r="M93" s="782">
        <v>0</v>
      </c>
      <c r="N93" s="790">
        <v>0</v>
      </c>
      <c r="O93" s="794">
        <v>1</v>
      </c>
      <c r="P93" s="790">
        <v>0</v>
      </c>
      <c r="Q93" s="794">
        <v>4</v>
      </c>
      <c r="R93" s="794">
        <v>6</v>
      </c>
      <c r="S93" s="794">
        <v>9</v>
      </c>
      <c r="T93" s="794">
        <v>0</v>
      </c>
      <c r="U93" s="782">
        <v>0</v>
      </c>
      <c r="V93" s="782">
        <v>0</v>
      </c>
      <c r="W93" s="782">
        <v>0</v>
      </c>
      <c r="X93" s="782">
        <v>0</v>
      </c>
      <c r="Y93" s="782">
        <v>0</v>
      </c>
      <c r="Z93" s="790">
        <v>0</v>
      </c>
      <c r="AA93" s="790">
        <v>0</v>
      </c>
      <c r="AB93" s="794">
        <v>2</v>
      </c>
      <c r="AC93" s="790">
        <v>0</v>
      </c>
      <c r="AD93" s="508"/>
      <c r="AE93" s="508"/>
      <c r="AF93" s="508"/>
      <c r="AG93" s="508"/>
      <c r="AH93" s="508"/>
      <c r="AI93" s="508"/>
      <c r="AJ93" s="508"/>
      <c r="AK93" s="508"/>
      <c r="AL93" s="508"/>
      <c r="AM93" s="508"/>
      <c r="AN93" s="508"/>
      <c r="AO93" s="508"/>
      <c r="AP93" s="508"/>
      <c r="AQ93" s="508"/>
      <c r="AR93" s="508"/>
      <c r="AS93" s="508"/>
      <c r="AT93" s="508"/>
      <c r="AU93" s="508"/>
      <c r="AV93" s="508"/>
      <c r="AW93" s="508"/>
      <c r="AX93" s="508"/>
      <c r="AY93" s="508"/>
      <c r="AZ93" s="508"/>
      <c r="BA93" s="508"/>
      <c r="BB93" s="508"/>
      <c r="BC93" s="508"/>
      <c r="BD93" s="508"/>
      <c r="BE93" s="508"/>
      <c r="BF93" s="508"/>
      <c r="BG93" s="508"/>
      <c r="BH93" s="508"/>
      <c r="BI93" s="508"/>
      <c r="BJ93" s="508"/>
      <c r="BK93" s="508"/>
      <c r="BL93" s="508"/>
      <c r="BM93" s="508"/>
      <c r="BN93" s="508"/>
      <c r="BO93" s="508"/>
      <c r="BP93" s="508"/>
      <c r="BQ93" s="508"/>
      <c r="BR93" s="508"/>
      <c r="BS93" s="508"/>
      <c r="BT93" s="508"/>
      <c r="BU93" s="508"/>
      <c r="BV93" s="508"/>
      <c r="BW93" s="508"/>
      <c r="BX93" s="508"/>
      <c r="BY93" s="478"/>
      <c r="BZ93" s="478"/>
    </row>
    <row r="94" spans="1:78" s="481" customFormat="1" ht="18" customHeight="1">
      <c r="A94" s="788" t="s">
        <v>634</v>
      </c>
      <c r="B94" s="807">
        <v>137</v>
      </c>
      <c r="C94" s="806"/>
      <c r="D94" s="782">
        <v>0</v>
      </c>
      <c r="E94" s="782">
        <v>0</v>
      </c>
      <c r="F94" s="790">
        <v>0</v>
      </c>
      <c r="G94" s="802"/>
      <c r="H94" s="794">
        <v>0</v>
      </c>
      <c r="I94" s="806"/>
      <c r="J94" s="790">
        <v>137</v>
      </c>
      <c r="K94" s="782">
        <v>0</v>
      </c>
      <c r="L94" s="782">
        <v>0</v>
      </c>
      <c r="M94" s="790">
        <v>1</v>
      </c>
      <c r="N94" s="790">
        <v>0</v>
      </c>
      <c r="O94" s="790">
        <v>6</v>
      </c>
      <c r="P94" s="790">
        <v>0</v>
      </c>
      <c r="Q94" s="790">
        <v>27</v>
      </c>
      <c r="R94" s="790">
        <v>58</v>
      </c>
      <c r="S94" s="790">
        <v>42</v>
      </c>
      <c r="T94" s="790">
        <v>1</v>
      </c>
      <c r="U94" s="782">
        <v>0</v>
      </c>
      <c r="V94" s="782">
        <v>0</v>
      </c>
      <c r="W94" s="782">
        <v>0</v>
      </c>
      <c r="X94" s="782">
        <v>0</v>
      </c>
      <c r="Y94" s="782">
        <v>0</v>
      </c>
      <c r="Z94" s="790">
        <v>0</v>
      </c>
      <c r="AA94" s="790">
        <v>0</v>
      </c>
      <c r="AB94" s="790">
        <v>2</v>
      </c>
      <c r="AC94" s="790">
        <v>0</v>
      </c>
      <c r="AD94" s="503"/>
      <c r="AE94" s="503"/>
      <c r="AF94" s="503"/>
      <c r="AG94" s="503"/>
      <c r="AH94" s="503"/>
      <c r="AI94" s="503"/>
      <c r="AJ94" s="503"/>
      <c r="AK94" s="503"/>
      <c r="AL94" s="503"/>
      <c r="AM94" s="503"/>
      <c r="AN94" s="503"/>
      <c r="AO94" s="503"/>
      <c r="AP94" s="503"/>
      <c r="AQ94" s="503"/>
      <c r="AR94" s="503"/>
      <c r="AS94" s="503"/>
      <c r="AT94" s="503"/>
      <c r="AU94" s="503"/>
      <c r="AV94" s="503"/>
      <c r="AW94" s="503"/>
      <c r="AX94" s="503"/>
      <c r="AY94" s="503"/>
      <c r="AZ94" s="503"/>
      <c r="BA94" s="503"/>
      <c r="BB94" s="503"/>
      <c r="BC94" s="503"/>
      <c r="BD94" s="503"/>
      <c r="BE94" s="503"/>
      <c r="BF94" s="503"/>
      <c r="BG94" s="503"/>
      <c r="BH94" s="503"/>
      <c r="BI94" s="503"/>
      <c r="BJ94" s="503"/>
      <c r="BK94" s="503"/>
      <c r="BL94" s="503"/>
      <c r="BM94" s="503"/>
      <c r="BN94" s="503"/>
      <c r="BO94" s="503"/>
      <c r="BP94" s="503"/>
      <c r="BQ94" s="503"/>
      <c r="BR94" s="503"/>
      <c r="BS94" s="503"/>
      <c r="BT94" s="503"/>
      <c r="BU94" s="503"/>
      <c r="BV94" s="503"/>
      <c r="BW94" s="503"/>
      <c r="BX94" s="503"/>
      <c r="BY94" s="323"/>
      <c r="BZ94" s="323"/>
    </row>
    <row r="95" spans="1:78" s="481" customFormat="1" ht="18" customHeight="1">
      <c r="A95" s="795" t="s">
        <v>838</v>
      </c>
      <c r="B95" s="789">
        <v>22</v>
      </c>
      <c r="C95" s="781"/>
      <c r="D95" s="782">
        <v>0</v>
      </c>
      <c r="E95" s="782">
        <v>0</v>
      </c>
      <c r="F95" s="790">
        <v>0</v>
      </c>
      <c r="G95" s="794"/>
      <c r="H95" s="794">
        <v>0</v>
      </c>
      <c r="I95" s="781"/>
      <c r="J95" s="782">
        <v>22</v>
      </c>
      <c r="K95" s="782">
        <v>0</v>
      </c>
      <c r="L95" s="782">
        <v>0</v>
      </c>
      <c r="M95" s="782">
        <v>1</v>
      </c>
      <c r="N95" s="790">
        <v>0</v>
      </c>
      <c r="O95" s="782">
        <v>1</v>
      </c>
      <c r="P95" s="790">
        <v>0</v>
      </c>
      <c r="Q95" s="782">
        <v>4</v>
      </c>
      <c r="R95" s="782">
        <v>9</v>
      </c>
      <c r="S95" s="782">
        <v>7</v>
      </c>
      <c r="T95" s="782">
        <v>0</v>
      </c>
      <c r="U95" s="782">
        <v>0</v>
      </c>
      <c r="V95" s="782">
        <v>0</v>
      </c>
      <c r="W95" s="782">
        <v>0</v>
      </c>
      <c r="X95" s="782">
        <v>0</v>
      </c>
      <c r="Y95" s="782">
        <v>0</v>
      </c>
      <c r="Z95" s="790">
        <v>0</v>
      </c>
      <c r="AA95" s="790">
        <v>0</v>
      </c>
      <c r="AB95" s="782">
        <v>0</v>
      </c>
      <c r="AC95" s="790">
        <v>0</v>
      </c>
      <c r="AD95" s="503"/>
      <c r="AE95" s="503"/>
      <c r="AF95" s="503"/>
      <c r="AG95" s="503"/>
      <c r="AH95" s="503"/>
      <c r="AI95" s="503"/>
      <c r="AJ95" s="503"/>
      <c r="AK95" s="503"/>
      <c r="AL95" s="503"/>
      <c r="AM95" s="503"/>
      <c r="AN95" s="503"/>
      <c r="AO95" s="503"/>
      <c r="AP95" s="503"/>
      <c r="AQ95" s="503"/>
      <c r="AR95" s="503"/>
      <c r="AS95" s="503"/>
      <c r="AT95" s="503"/>
      <c r="AU95" s="503"/>
      <c r="AV95" s="503"/>
      <c r="AW95" s="503"/>
      <c r="AX95" s="503"/>
      <c r="AY95" s="503"/>
      <c r="AZ95" s="503"/>
      <c r="BA95" s="503"/>
      <c r="BB95" s="503"/>
      <c r="BC95" s="503"/>
      <c r="BD95" s="503"/>
      <c r="BE95" s="503"/>
      <c r="BF95" s="503"/>
      <c r="BG95" s="503"/>
      <c r="BH95" s="503"/>
      <c r="BI95" s="503"/>
      <c r="BJ95" s="503"/>
      <c r="BK95" s="503"/>
      <c r="BL95" s="503"/>
      <c r="BM95" s="503"/>
      <c r="BN95" s="503"/>
      <c r="BO95" s="503"/>
      <c r="BP95" s="503"/>
      <c r="BQ95" s="503"/>
      <c r="BR95" s="503"/>
      <c r="BS95" s="503"/>
      <c r="BT95" s="503"/>
      <c r="BU95" s="503"/>
      <c r="BV95" s="503"/>
      <c r="BW95" s="503"/>
      <c r="BX95" s="503"/>
      <c r="BY95" s="323"/>
      <c r="BZ95" s="323"/>
    </row>
    <row r="96" spans="1:78" s="481" customFormat="1" ht="18" customHeight="1">
      <c r="A96" s="795" t="s">
        <v>839</v>
      </c>
      <c r="B96" s="789">
        <v>21</v>
      </c>
      <c r="C96" s="781"/>
      <c r="D96" s="782">
        <v>0</v>
      </c>
      <c r="E96" s="782">
        <v>0</v>
      </c>
      <c r="F96" s="790">
        <v>0</v>
      </c>
      <c r="G96" s="794"/>
      <c r="H96" s="794">
        <v>0</v>
      </c>
      <c r="I96" s="781"/>
      <c r="J96" s="782">
        <v>21</v>
      </c>
      <c r="K96" s="782">
        <v>0</v>
      </c>
      <c r="L96" s="782">
        <v>0</v>
      </c>
      <c r="M96" s="782">
        <v>0</v>
      </c>
      <c r="N96" s="790">
        <v>0</v>
      </c>
      <c r="O96" s="782">
        <v>1</v>
      </c>
      <c r="P96" s="790">
        <v>0</v>
      </c>
      <c r="Q96" s="782">
        <v>3</v>
      </c>
      <c r="R96" s="782">
        <v>8</v>
      </c>
      <c r="S96" s="782">
        <v>8</v>
      </c>
      <c r="T96" s="782">
        <v>0</v>
      </c>
      <c r="U96" s="782">
        <v>0</v>
      </c>
      <c r="V96" s="782">
        <v>0</v>
      </c>
      <c r="W96" s="782">
        <v>0</v>
      </c>
      <c r="X96" s="782">
        <v>0</v>
      </c>
      <c r="Y96" s="782">
        <v>0</v>
      </c>
      <c r="Z96" s="790">
        <v>0</v>
      </c>
      <c r="AA96" s="790">
        <v>0</v>
      </c>
      <c r="AB96" s="782">
        <v>1</v>
      </c>
      <c r="AC96" s="790">
        <v>0</v>
      </c>
      <c r="AD96" s="503"/>
      <c r="AE96" s="503"/>
      <c r="AF96" s="503"/>
      <c r="AG96" s="503"/>
      <c r="AH96" s="503"/>
      <c r="AI96" s="503"/>
      <c r="AJ96" s="503"/>
      <c r="AK96" s="503"/>
      <c r="AL96" s="503"/>
      <c r="AM96" s="503"/>
      <c r="AN96" s="503"/>
      <c r="AO96" s="503"/>
      <c r="AP96" s="503"/>
      <c r="AQ96" s="503"/>
      <c r="AR96" s="503"/>
      <c r="AS96" s="503"/>
      <c r="AT96" s="503"/>
      <c r="AU96" s="503"/>
      <c r="AV96" s="503"/>
      <c r="AW96" s="503"/>
      <c r="AX96" s="503"/>
      <c r="AY96" s="503"/>
      <c r="AZ96" s="503"/>
      <c r="BA96" s="503"/>
      <c r="BB96" s="503"/>
      <c r="BC96" s="503"/>
      <c r="BD96" s="503"/>
      <c r="BE96" s="503"/>
      <c r="BF96" s="503"/>
      <c r="BG96" s="503"/>
      <c r="BH96" s="503"/>
      <c r="BI96" s="503"/>
      <c r="BJ96" s="503"/>
      <c r="BK96" s="503"/>
      <c r="BL96" s="503"/>
      <c r="BM96" s="503"/>
      <c r="BN96" s="503"/>
      <c r="BO96" s="503"/>
      <c r="BP96" s="503"/>
      <c r="BQ96" s="503"/>
      <c r="BR96" s="503"/>
      <c r="BS96" s="503"/>
      <c r="BT96" s="503"/>
      <c r="BU96" s="503"/>
      <c r="BV96" s="503"/>
      <c r="BW96" s="503"/>
      <c r="BX96" s="503"/>
      <c r="BY96" s="323"/>
      <c r="BZ96" s="323"/>
    </row>
    <row r="97" spans="1:78" s="481" customFormat="1" ht="18" customHeight="1">
      <c r="A97" s="795" t="s">
        <v>840</v>
      </c>
      <c r="B97" s="789">
        <v>21</v>
      </c>
      <c r="C97" s="781"/>
      <c r="D97" s="782">
        <v>0</v>
      </c>
      <c r="E97" s="782">
        <v>0</v>
      </c>
      <c r="F97" s="790">
        <v>0</v>
      </c>
      <c r="G97" s="794"/>
      <c r="H97" s="794">
        <v>0</v>
      </c>
      <c r="I97" s="794"/>
      <c r="J97" s="782">
        <v>21</v>
      </c>
      <c r="K97" s="782">
        <v>0</v>
      </c>
      <c r="L97" s="782">
        <v>0</v>
      </c>
      <c r="M97" s="782">
        <v>0</v>
      </c>
      <c r="N97" s="790">
        <v>0</v>
      </c>
      <c r="O97" s="794">
        <v>1</v>
      </c>
      <c r="P97" s="790">
        <v>0</v>
      </c>
      <c r="Q97" s="794">
        <v>5</v>
      </c>
      <c r="R97" s="794">
        <v>7</v>
      </c>
      <c r="S97" s="794">
        <v>8</v>
      </c>
      <c r="T97" s="782">
        <v>0</v>
      </c>
      <c r="U97" s="782">
        <v>0</v>
      </c>
      <c r="V97" s="782">
        <v>0</v>
      </c>
      <c r="W97" s="782">
        <v>0</v>
      </c>
      <c r="X97" s="782">
        <v>0</v>
      </c>
      <c r="Y97" s="782">
        <v>0</v>
      </c>
      <c r="Z97" s="790">
        <v>0</v>
      </c>
      <c r="AA97" s="790">
        <v>0</v>
      </c>
      <c r="AB97" s="794">
        <v>0</v>
      </c>
      <c r="AC97" s="790">
        <v>0</v>
      </c>
      <c r="AD97" s="503"/>
      <c r="AE97" s="503"/>
      <c r="AF97" s="503"/>
      <c r="AG97" s="503"/>
      <c r="AH97" s="503"/>
      <c r="AI97" s="503"/>
      <c r="AJ97" s="503"/>
      <c r="AK97" s="503"/>
      <c r="AL97" s="503"/>
      <c r="AM97" s="503"/>
      <c r="AN97" s="503"/>
      <c r="AO97" s="503"/>
      <c r="AP97" s="503"/>
      <c r="AQ97" s="503"/>
      <c r="AR97" s="503"/>
      <c r="AS97" s="503"/>
      <c r="AT97" s="503"/>
      <c r="AU97" s="503"/>
      <c r="AV97" s="503"/>
      <c r="AW97" s="503"/>
      <c r="AX97" s="503"/>
      <c r="AY97" s="503"/>
      <c r="AZ97" s="503"/>
      <c r="BA97" s="503"/>
      <c r="BB97" s="503"/>
      <c r="BC97" s="503"/>
      <c r="BD97" s="503"/>
      <c r="BE97" s="503"/>
      <c r="BF97" s="503"/>
      <c r="BG97" s="503"/>
      <c r="BH97" s="503"/>
      <c r="BI97" s="503"/>
      <c r="BJ97" s="503"/>
      <c r="BK97" s="503"/>
      <c r="BL97" s="503"/>
      <c r="BM97" s="503"/>
      <c r="BN97" s="503"/>
      <c r="BO97" s="503"/>
      <c r="BP97" s="503"/>
      <c r="BQ97" s="503"/>
      <c r="BR97" s="503"/>
      <c r="BS97" s="503"/>
      <c r="BT97" s="503"/>
      <c r="BU97" s="503"/>
      <c r="BV97" s="503"/>
      <c r="BW97" s="503"/>
      <c r="BX97" s="503"/>
      <c r="BY97" s="323"/>
      <c r="BZ97" s="323"/>
    </row>
    <row r="98" spans="1:78" s="481" customFormat="1" ht="18" customHeight="1">
      <c r="A98" s="795" t="s">
        <v>841</v>
      </c>
      <c r="B98" s="789">
        <v>27</v>
      </c>
      <c r="C98" s="781"/>
      <c r="D98" s="782">
        <v>0</v>
      </c>
      <c r="E98" s="782">
        <v>0</v>
      </c>
      <c r="F98" s="790">
        <v>0</v>
      </c>
      <c r="G98" s="794"/>
      <c r="H98" s="794">
        <v>0</v>
      </c>
      <c r="I98" s="781"/>
      <c r="J98" s="782">
        <v>27</v>
      </c>
      <c r="K98" s="782">
        <v>0</v>
      </c>
      <c r="L98" s="782">
        <v>0</v>
      </c>
      <c r="M98" s="782">
        <v>0</v>
      </c>
      <c r="N98" s="790">
        <v>0</v>
      </c>
      <c r="O98" s="782">
        <v>1</v>
      </c>
      <c r="P98" s="790">
        <v>0</v>
      </c>
      <c r="Q98" s="782">
        <v>4</v>
      </c>
      <c r="R98" s="782">
        <v>14</v>
      </c>
      <c r="S98" s="782">
        <v>8</v>
      </c>
      <c r="T98" s="782">
        <v>0</v>
      </c>
      <c r="U98" s="782">
        <v>0</v>
      </c>
      <c r="V98" s="782">
        <v>0</v>
      </c>
      <c r="W98" s="782">
        <v>0</v>
      </c>
      <c r="X98" s="782">
        <v>0</v>
      </c>
      <c r="Y98" s="782">
        <v>0</v>
      </c>
      <c r="Z98" s="790">
        <v>0</v>
      </c>
      <c r="AA98" s="790">
        <v>0</v>
      </c>
      <c r="AB98" s="794">
        <v>0</v>
      </c>
      <c r="AC98" s="790">
        <v>0</v>
      </c>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3"/>
      <c r="AZ98" s="503"/>
      <c r="BA98" s="503"/>
      <c r="BB98" s="503"/>
      <c r="BC98" s="503"/>
      <c r="BD98" s="503"/>
      <c r="BE98" s="503"/>
      <c r="BF98" s="503"/>
      <c r="BG98" s="503"/>
      <c r="BH98" s="503"/>
      <c r="BI98" s="503"/>
      <c r="BJ98" s="503"/>
      <c r="BK98" s="503"/>
      <c r="BL98" s="503"/>
      <c r="BM98" s="503"/>
      <c r="BN98" s="503"/>
      <c r="BO98" s="503"/>
      <c r="BP98" s="503"/>
      <c r="BQ98" s="503"/>
      <c r="BR98" s="503"/>
      <c r="BS98" s="503"/>
      <c r="BT98" s="503"/>
      <c r="BU98" s="503"/>
      <c r="BV98" s="503"/>
      <c r="BW98" s="503"/>
      <c r="BX98" s="503"/>
      <c r="BY98" s="323"/>
      <c r="BZ98" s="323"/>
    </row>
    <row r="99" spans="1:78" s="481" customFormat="1" ht="18" customHeight="1">
      <c r="A99" s="795" t="s">
        <v>842</v>
      </c>
      <c r="B99" s="789">
        <v>34</v>
      </c>
      <c r="C99" s="781"/>
      <c r="D99" s="782">
        <v>0</v>
      </c>
      <c r="E99" s="782">
        <v>0</v>
      </c>
      <c r="F99" s="790">
        <v>0</v>
      </c>
      <c r="G99" s="794"/>
      <c r="H99" s="794">
        <v>0</v>
      </c>
      <c r="I99" s="781"/>
      <c r="J99" s="782">
        <v>34</v>
      </c>
      <c r="K99" s="782">
        <v>0</v>
      </c>
      <c r="L99" s="782">
        <v>0</v>
      </c>
      <c r="M99" s="782">
        <v>0</v>
      </c>
      <c r="N99" s="790">
        <v>0</v>
      </c>
      <c r="O99" s="782">
        <v>1</v>
      </c>
      <c r="P99" s="790">
        <v>0</v>
      </c>
      <c r="Q99" s="782">
        <v>8</v>
      </c>
      <c r="R99" s="782">
        <v>15</v>
      </c>
      <c r="S99" s="782">
        <v>9</v>
      </c>
      <c r="T99" s="782">
        <v>1</v>
      </c>
      <c r="U99" s="782">
        <v>0</v>
      </c>
      <c r="V99" s="782">
        <v>0</v>
      </c>
      <c r="W99" s="782">
        <v>0</v>
      </c>
      <c r="X99" s="782">
        <v>0</v>
      </c>
      <c r="Y99" s="782">
        <v>0</v>
      </c>
      <c r="Z99" s="790">
        <v>0</v>
      </c>
      <c r="AA99" s="790">
        <v>0</v>
      </c>
      <c r="AB99" s="794">
        <v>0</v>
      </c>
      <c r="AC99" s="790">
        <v>0</v>
      </c>
      <c r="AD99" s="503"/>
      <c r="AE99" s="503"/>
      <c r="AF99" s="503"/>
      <c r="AG99" s="503"/>
      <c r="AH99" s="503"/>
      <c r="AI99" s="503"/>
      <c r="AJ99" s="503"/>
      <c r="AK99" s="503"/>
      <c r="AL99" s="503"/>
      <c r="AM99" s="503"/>
      <c r="AN99" s="503"/>
      <c r="AO99" s="503"/>
      <c r="AP99" s="503"/>
      <c r="AQ99" s="503"/>
      <c r="AR99" s="503"/>
      <c r="AS99" s="503"/>
      <c r="AT99" s="503"/>
      <c r="AU99" s="503"/>
      <c r="AV99" s="503"/>
      <c r="AW99" s="503"/>
      <c r="AX99" s="503"/>
      <c r="AY99" s="503"/>
      <c r="AZ99" s="503"/>
      <c r="BA99" s="503"/>
      <c r="BB99" s="503"/>
      <c r="BC99" s="503"/>
      <c r="BD99" s="503"/>
      <c r="BE99" s="503"/>
      <c r="BF99" s="503"/>
      <c r="BG99" s="503"/>
      <c r="BH99" s="503"/>
      <c r="BI99" s="503"/>
      <c r="BJ99" s="503"/>
      <c r="BK99" s="503"/>
      <c r="BL99" s="503"/>
      <c r="BM99" s="503"/>
      <c r="BN99" s="503"/>
      <c r="BO99" s="503"/>
      <c r="BP99" s="503"/>
      <c r="BQ99" s="503"/>
      <c r="BR99" s="503"/>
      <c r="BS99" s="503"/>
      <c r="BT99" s="503"/>
      <c r="BU99" s="503"/>
      <c r="BV99" s="503"/>
      <c r="BW99" s="503"/>
      <c r="BX99" s="503"/>
      <c r="BY99" s="323"/>
      <c r="BZ99" s="323"/>
    </row>
    <row r="100" spans="1:78" s="481" customFormat="1" ht="18" customHeight="1">
      <c r="A100" s="795" t="s">
        <v>843</v>
      </c>
      <c r="B100" s="789">
        <v>12</v>
      </c>
      <c r="C100" s="781"/>
      <c r="D100" s="782">
        <v>0</v>
      </c>
      <c r="E100" s="782">
        <v>0</v>
      </c>
      <c r="F100" s="790">
        <v>0</v>
      </c>
      <c r="G100" s="794"/>
      <c r="H100" s="794">
        <v>0</v>
      </c>
      <c r="I100" s="781"/>
      <c r="J100" s="782">
        <v>12</v>
      </c>
      <c r="K100" s="782">
        <v>0</v>
      </c>
      <c r="L100" s="782">
        <v>0</v>
      </c>
      <c r="M100" s="782">
        <v>0</v>
      </c>
      <c r="N100" s="790">
        <v>0</v>
      </c>
      <c r="O100" s="782">
        <v>1</v>
      </c>
      <c r="P100" s="790">
        <v>0</v>
      </c>
      <c r="Q100" s="782">
        <v>3</v>
      </c>
      <c r="R100" s="782">
        <v>5</v>
      </c>
      <c r="S100" s="782">
        <v>2</v>
      </c>
      <c r="T100" s="782">
        <v>0</v>
      </c>
      <c r="U100" s="782">
        <v>0</v>
      </c>
      <c r="V100" s="782">
        <v>0</v>
      </c>
      <c r="W100" s="782">
        <v>0</v>
      </c>
      <c r="X100" s="782">
        <v>0</v>
      </c>
      <c r="Y100" s="782">
        <v>0</v>
      </c>
      <c r="Z100" s="790">
        <v>0</v>
      </c>
      <c r="AA100" s="790">
        <v>0</v>
      </c>
      <c r="AB100" s="782">
        <v>1</v>
      </c>
      <c r="AC100" s="790">
        <v>0</v>
      </c>
      <c r="AD100" s="503"/>
      <c r="AE100" s="503"/>
      <c r="AF100" s="503"/>
      <c r="AG100" s="503"/>
      <c r="AH100" s="503"/>
      <c r="AI100" s="503"/>
      <c r="AJ100" s="503"/>
      <c r="AK100" s="503"/>
      <c r="AL100" s="503"/>
      <c r="AM100" s="503"/>
      <c r="AN100" s="503"/>
      <c r="AO100" s="503"/>
      <c r="AP100" s="503"/>
      <c r="AQ100" s="503"/>
      <c r="AR100" s="503"/>
      <c r="AS100" s="503"/>
      <c r="AT100" s="503"/>
      <c r="AU100" s="503"/>
      <c r="AV100" s="503"/>
      <c r="AW100" s="503"/>
      <c r="AX100" s="503"/>
      <c r="AY100" s="503"/>
      <c r="AZ100" s="503"/>
      <c r="BA100" s="503"/>
      <c r="BB100" s="503"/>
      <c r="BC100" s="503"/>
      <c r="BD100" s="503"/>
      <c r="BE100" s="503"/>
      <c r="BF100" s="503"/>
      <c r="BG100" s="503"/>
      <c r="BH100" s="503"/>
      <c r="BI100" s="503"/>
      <c r="BJ100" s="503"/>
      <c r="BK100" s="503"/>
      <c r="BL100" s="503"/>
      <c r="BM100" s="503"/>
      <c r="BN100" s="503"/>
      <c r="BO100" s="503"/>
      <c r="BP100" s="503"/>
      <c r="BQ100" s="503"/>
      <c r="BR100" s="503"/>
      <c r="BS100" s="503"/>
      <c r="BT100" s="503"/>
      <c r="BU100" s="503"/>
      <c r="BV100" s="503"/>
      <c r="BW100" s="503"/>
      <c r="BX100" s="503"/>
      <c r="BY100" s="323"/>
      <c r="BZ100" s="323"/>
    </row>
    <row r="101" spans="1:78" s="480" customFormat="1" ht="18" customHeight="1">
      <c r="A101" s="788" t="s">
        <v>852</v>
      </c>
      <c r="B101" s="807">
        <v>148</v>
      </c>
      <c r="C101" s="806"/>
      <c r="D101" s="782">
        <v>0</v>
      </c>
      <c r="E101" s="782">
        <v>0</v>
      </c>
      <c r="F101" s="790">
        <v>0</v>
      </c>
      <c r="G101" s="806"/>
      <c r="H101" s="794">
        <v>0</v>
      </c>
      <c r="I101" s="790"/>
      <c r="J101" s="790">
        <v>148</v>
      </c>
      <c r="K101" s="782">
        <v>0</v>
      </c>
      <c r="L101" s="782">
        <v>0</v>
      </c>
      <c r="M101" s="782">
        <v>0</v>
      </c>
      <c r="N101" s="790">
        <v>0</v>
      </c>
      <c r="O101" s="790">
        <v>7</v>
      </c>
      <c r="P101" s="790">
        <v>0</v>
      </c>
      <c r="Q101" s="790">
        <v>31</v>
      </c>
      <c r="R101" s="790">
        <v>54</v>
      </c>
      <c r="S101" s="790">
        <v>41</v>
      </c>
      <c r="T101" s="790">
        <v>3</v>
      </c>
      <c r="U101" s="790">
        <v>6</v>
      </c>
      <c r="V101" s="782">
        <v>0</v>
      </c>
      <c r="W101" s="790">
        <v>1</v>
      </c>
      <c r="X101" s="782">
        <v>0</v>
      </c>
      <c r="Y101" s="782">
        <v>0</v>
      </c>
      <c r="Z101" s="790">
        <v>0</v>
      </c>
      <c r="AA101" s="790">
        <v>0</v>
      </c>
      <c r="AB101" s="790">
        <v>5</v>
      </c>
      <c r="AC101" s="790">
        <v>0</v>
      </c>
      <c r="AD101" s="508"/>
      <c r="AE101" s="508"/>
      <c r="AF101" s="508"/>
      <c r="AG101" s="508"/>
      <c r="AH101" s="508"/>
      <c r="AI101" s="508"/>
      <c r="AJ101" s="508"/>
      <c r="AK101" s="508"/>
      <c r="AL101" s="508"/>
      <c r="AM101" s="508"/>
      <c r="AN101" s="508"/>
      <c r="AO101" s="508"/>
      <c r="AP101" s="508"/>
      <c r="AQ101" s="508"/>
      <c r="AR101" s="508"/>
      <c r="AS101" s="508"/>
      <c r="AT101" s="508"/>
      <c r="AU101" s="508"/>
      <c r="AV101" s="508"/>
      <c r="AW101" s="508"/>
      <c r="AX101" s="508"/>
      <c r="AY101" s="508"/>
      <c r="AZ101" s="508"/>
      <c r="BA101" s="508"/>
      <c r="BB101" s="508"/>
      <c r="BC101" s="508"/>
      <c r="BD101" s="508"/>
      <c r="BE101" s="508"/>
      <c r="BF101" s="508"/>
      <c r="BG101" s="508"/>
      <c r="BH101" s="508"/>
      <c r="BI101" s="508"/>
      <c r="BJ101" s="508"/>
      <c r="BK101" s="508"/>
      <c r="BL101" s="508"/>
      <c r="BM101" s="508"/>
      <c r="BN101" s="508"/>
      <c r="BO101" s="508"/>
      <c r="BP101" s="508"/>
      <c r="BQ101" s="508"/>
      <c r="BR101" s="508"/>
      <c r="BS101" s="508"/>
      <c r="BT101" s="508"/>
      <c r="BU101" s="508"/>
      <c r="BV101" s="508"/>
      <c r="BW101" s="508"/>
      <c r="BX101" s="508"/>
      <c r="BY101" s="478"/>
      <c r="BZ101" s="478"/>
    </row>
    <row r="102" spans="1:78" s="481" customFormat="1" ht="18" customHeight="1">
      <c r="A102" s="795" t="s">
        <v>844</v>
      </c>
      <c r="B102" s="789">
        <v>31</v>
      </c>
      <c r="C102" s="781"/>
      <c r="D102" s="782">
        <v>0</v>
      </c>
      <c r="E102" s="782">
        <v>0</v>
      </c>
      <c r="F102" s="790">
        <v>0</v>
      </c>
      <c r="G102" s="781"/>
      <c r="H102" s="794">
        <v>0</v>
      </c>
      <c r="I102" s="781"/>
      <c r="J102" s="782">
        <v>31</v>
      </c>
      <c r="K102" s="782">
        <v>0</v>
      </c>
      <c r="L102" s="782">
        <v>0</v>
      </c>
      <c r="M102" s="782">
        <v>0</v>
      </c>
      <c r="N102" s="790">
        <v>0</v>
      </c>
      <c r="O102" s="782">
        <v>2</v>
      </c>
      <c r="P102" s="790">
        <v>0</v>
      </c>
      <c r="Q102" s="782">
        <v>6</v>
      </c>
      <c r="R102" s="782">
        <v>10</v>
      </c>
      <c r="S102" s="782">
        <v>8</v>
      </c>
      <c r="T102" s="782">
        <v>0</v>
      </c>
      <c r="U102" s="782">
        <v>3</v>
      </c>
      <c r="V102" s="782">
        <v>0</v>
      </c>
      <c r="W102" s="782">
        <v>0</v>
      </c>
      <c r="X102" s="782">
        <v>0</v>
      </c>
      <c r="Y102" s="782">
        <v>0</v>
      </c>
      <c r="Z102" s="790">
        <v>0</v>
      </c>
      <c r="AA102" s="790">
        <v>0</v>
      </c>
      <c r="AB102" s="782">
        <v>2</v>
      </c>
      <c r="AC102" s="790">
        <v>0</v>
      </c>
      <c r="AD102" s="503"/>
      <c r="AE102" s="503"/>
      <c r="AF102" s="503"/>
      <c r="AG102" s="503"/>
      <c r="AH102" s="503"/>
      <c r="AI102" s="503"/>
      <c r="AJ102" s="503"/>
      <c r="AK102" s="503"/>
      <c r="AL102" s="503"/>
      <c r="AM102" s="503"/>
      <c r="AN102" s="503"/>
      <c r="AO102" s="503"/>
      <c r="AP102" s="503"/>
      <c r="AQ102" s="503"/>
      <c r="AR102" s="503"/>
      <c r="AS102" s="503"/>
      <c r="AT102" s="503"/>
      <c r="AU102" s="503"/>
      <c r="AV102" s="503"/>
      <c r="AW102" s="503"/>
      <c r="AX102" s="503"/>
      <c r="AY102" s="503"/>
      <c r="AZ102" s="503"/>
      <c r="BA102" s="503"/>
      <c r="BB102" s="503"/>
      <c r="BC102" s="503"/>
      <c r="BD102" s="503"/>
      <c r="BE102" s="503"/>
      <c r="BF102" s="503"/>
      <c r="BG102" s="503"/>
      <c r="BH102" s="503"/>
      <c r="BI102" s="503"/>
      <c r="BJ102" s="503"/>
      <c r="BK102" s="503"/>
      <c r="BL102" s="503"/>
      <c r="BM102" s="503"/>
      <c r="BN102" s="503"/>
      <c r="BO102" s="503"/>
      <c r="BP102" s="503"/>
      <c r="BQ102" s="503"/>
      <c r="BR102" s="503"/>
      <c r="BS102" s="503"/>
      <c r="BT102" s="503"/>
      <c r="BU102" s="503"/>
      <c r="BV102" s="503"/>
      <c r="BW102" s="503"/>
      <c r="BX102" s="503"/>
      <c r="BY102" s="323"/>
      <c r="BZ102" s="323"/>
    </row>
    <row r="103" spans="1:78" s="481" customFormat="1" ht="18" customHeight="1">
      <c r="A103" s="795" t="s">
        <v>845</v>
      </c>
      <c r="B103" s="789">
        <v>17</v>
      </c>
      <c r="C103" s="781"/>
      <c r="D103" s="782">
        <v>0</v>
      </c>
      <c r="E103" s="782">
        <v>0</v>
      </c>
      <c r="F103" s="790">
        <v>0</v>
      </c>
      <c r="G103" s="781"/>
      <c r="H103" s="794">
        <v>0</v>
      </c>
      <c r="I103" s="781"/>
      <c r="J103" s="782">
        <v>17</v>
      </c>
      <c r="K103" s="782">
        <v>0</v>
      </c>
      <c r="L103" s="782">
        <v>0</v>
      </c>
      <c r="M103" s="782">
        <v>0</v>
      </c>
      <c r="N103" s="790">
        <v>0</v>
      </c>
      <c r="O103" s="782">
        <v>1</v>
      </c>
      <c r="P103" s="790">
        <v>0</v>
      </c>
      <c r="Q103" s="782">
        <v>4</v>
      </c>
      <c r="R103" s="782">
        <v>6</v>
      </c>
      <c r="S103" s="782">
        <v>4</v>
      </c>
      <c r="T103" s="782">
        <v>0</v>
      </c>
      <c r="U103" s="782">
        <v>1</v>
      </c>
      <c r="V103" s="782">
        <v>0</v>
      </c>
      <c r="W103" s="782">
        <v>0</v>
      </c>
      <c r="X103" s="782">
        <v>0</v>
      </c>
      <c r="Y103" s="782">
        <v>0</v>
      </c>
      <c r="Z103" s="790">
        <v>0</v>
      </c>
      <c r="AA103" s="790">
        <v>0</v>
      </c>
      <c r="AB103" s="782">
        <v>1</v>
      </c>
      <c r="AC103" s="790">
        <v>0</v>
      </c>
      <c r="AD103" s="503"/>
      <c r="AE103" s="503"/>
      <c r="AF103" s="503"/>
      <c r="AG103" s="503"/>
      <c r="AH103" s="503"/>
      <c r="AI103" s="503"/>
      <c r="AJ103" s="503"/>
      <c r="AK103" s="503"/>
      <c r="AL103" s="503"/>
      <c r="AM103" s="503"/>
      <c r="AN103" s="503"/>
      <c r="AO103" s="503"/>
      <c r="AP103" s="503"/>
      <c r="AQ103" s="503"/>
      <c r="AR103" s="503"/>
      <c r="AS103" s="503"/>
      <c r="AT103" s="503"/>
      <c r="AU103" s="503"/>
      <c r="AV103" s="503"/>
      <c r="AW103" s="503"/>
      <c r="AX103" s="503"/>
      <c r="AY103" s="503"/>
      <c r="AZ103" s="503"/>
      <c r="BA103" s="503"/>
      <c r="BB103" s="503"/>
      <c r="BC103" s="503"/>
      <c r="BD103" s="503"/>
      <c r="BE103" s="503"/>
      <c r="BF103" s="503"/>
      <c r="BG103" s="503"/>
      <c r="BH103" s="503"/>
      <c r="BI103" s="503"/>
      <c r="BJ103" s="503"/>
      <c r="BK103" s="503"/>
      <c r="BL103" s="503"/>
      <c r="BM103" s="503"/>
      <c r="BN103" s="503"/>
      <c r="BO103" s="503"/>
      <c r="BP103" s="503"/>
      <c r="BQ103" s="503"/>
      <c r="BR103" s="503"/>
      <c r="BS103" s="503"/>
      <c r="BT103" s="503"/>
      <c r="BU103" s="503"/>
      <c r="BV103" s="503"/>
      <c r="BW103" s="503"/>
      <c r="BX103" s="503"/>
      <c r="BY103" s="323"/>
      <c r="BZ103" s="323"/>
    </row>
    <row r="104" spans="1:78" s="481" customFormat="1" ht="18" customHeight="1">
      <c r="A104" s="795" t="s">
        <v>846</v>
      </c>
      <c r="B104" s="789">
        <v>15</v>
      </c>
      <c r="C104" s="781"/>
      <c r="D104" s="782">
        <v>0</v>
      </c>
      <c r="E104" s="782">
        <v>0</v>
      </c>
      <c r="F104" s="790">
        <v>0</v>
      </c>
      <c r="G104" s="781"/>
      <c r="H104" s="794">
        <v>0</v>
      </c>
      <c r="I104" s="781"/>
      <c r="J104" s="782">
        <v>15</v>
      </c>
      <c r="K104" s="782">
        <v>0</v>
      </c>
      <c r="L104" s="782">
        <v>0</v>
      </c>
      <c r="M104" s="782">
        <v>0</v>
      </c>
      <c r="N104" s="790">
        <v>0</v>
      </c>
      <c r="O104" s="782">
        <v>0</v>
      </c>
      <c r="P104" s="790">
        <v>0</v>
      </c>
      <c r="Q104" s="782">
        <v>3</v>
      </c>
      <c r="R104" s="782">
        <v>6</v>
      </c>
      <c r="S104" s="782">
        <v>5</v>
      </c>
      <c r="T104" s="782">
        <v>0</v>
      </c>
      <c r="U104" s="782">
        <v>0</v>
      </c>
      <c r="V104" s="782">
        <v>0</v>
      </c>
      <c r="W104" s="782">
        <v>0</v>
      </c>
      <c r="X104" s="782">
        <v>0</v>
      </c>
      <c r="Y104" s="782">
        <v>0</v>
      </c>
      <c r="Z104" s="790">
        <v>0</v>
      </c>
      <c r="AA104" s="790">
        <v>0</v>
      </c>
      <c r="AB104" s="782">
        <v>1</v>
      </c>
      <c r="AC104" s="790">
        <v>0</v>
      </c>
      <c r="AD104" s="503"/>
      <c r="AE104" s="503"/>
      <c r="AF104" s="503"/>
      <c r="AG104" s="503"/>
      <c r="AH104" s="503"/>
      <c r="AI104" s="503"/>
      <c r="AJ104" s="503"/>
      <c r="AK104" s="503"/>
      <c r="AL104" s="503"/>
      <c r="AM104" s="503"/>
      <c r="AN104" s="503"/>
      <c r="AO104" s="503"/>
      <c r="AP104" s="503"/>
      <c r="AQ104" s="503"/>
      <c r="AR104" s="503"/>
      <c r="AS104" s="503"/>
      <c r="AT104" s="503"/>
      <c r="AU104" s="503"/>
      <c r="AV104" s="503"/>
      <c r="AW104" s="503"/>
      <c r="AX104" s="503"/>
      <c r="AY104" s="503"/>
      <c r="AZ104" s="503"/>
      <c r="BA104" s="503"/>
      <c r="BB104" s="503"/>
      <c r="BC104" s="503"/>
      <c r="BD104" s="503"/>
      <c r="BE104" s="503"/>
      <c r="BF104" s="503"/>
      <c r="BG104" s="503"/>
      <c r="BH104" s="503"/>
      <c r="BI104" s="503"/>
      <c r="BJ104" s="503"/>
      <c r="BK104" s="503"/>
      <c r="BL104" s="503"/>
      <c r="BM104" s="503"/>
      <c r="BN104" s="503"/>
      <c r="BO104" s="503"/>
      <c r="BP104" s="503"/>
      <c r="BQ104" s="503"/>
      <c r="BR104" s="503"/>
      <c r="BS104" s="503"/>
      <c r="BT104" s="503"/>
      <c r="BU104" s="503"/>
      <c r="BV104" s="503"/>
      <c r="BW104" s="503"/>
      <c r="BX104" s="503"/>
      <c r="BY104" s="323"/>
      <c r="BZ104" s="323"/>
    </row>
    <row r="105" spans="1:78" s="481" customFormat="1" ht="18" customHeight="1">
      <c r="A105" s="795" t="s">
        <v>847</v>
      </c>
      <c r="B105" s="789">
        <v>20</v>
      </c>
      <c r="C105" s="781"/>
      <c r="D105" s="782">
        <v>0</v>
      </c>
      <c r="E105" s="782">
        <v>0</v>
      </c>
      <c r="F105" s="790">
        <v>0</v>
      </c>
      <c r="G105" s="781"/>
      <c r="H105" s="794">
        <v>0</v>
      </c>
      <c r="I105" s="781"/>
      <c r="J105" s="782">
        <v>20</v>
      </c>
      <c r="K105" s="782">
        <v>0</v>
      </c>
      <c r="L105" s="782">
        <v>0</v>
      </c>
      <c r="M105" s="782">
        <v>0</v>
      </c>
      <c r="N105" s="790">
        <v>0</v>
      </c>
      <c r="O105" s="782">
        <v>1</v>
      </c>
      <c r="P105" s="790">
        <v>0</v>
      </c>
      <c r="Q105" s="782">
        <v>4</v>
      </c>
      <c r="R105" s="782">
        <v>7</v>
      </c>
      <c r="S105" s="782">
        <v>6</v>
      </c>
      <c r="T105" s="782">
        <v>1</v>
      </c>
      <c r="U105" s="782">
        <v>1</v>
      </c>
      <c r="V105" s="782">
        <v>0</v>
      </c>
      <c r="W105" s="782">
        <v>0</v>
      </c>
      <c r="X105" s="782">
        <v>0</v>
      </c>
      <c r="Y105" s="782">
        <v>0</v>
      </c>
      <c r="Z105" s="790">
        <v>0</v>
      </c>
      <c r="AA105" s="790">
        <v>0</v>
      </c>
      <c r="AB105" s="782">
        <v>0</v>
      </c>
      <c r="AC105" s="790">
        <v>0</v>
      </c>
      <c r="AD105" s="503"/>
      <c r="AE105" s="503"/>
      <c r="AF105" s="503"/>
      <c r="AG105" s="503"/>
      <c r="AH105" s="503"/>
      <c r="AI105" s="503"/>
      <c r="AJ105" s="503"/>
      <c r="AK105" s="503"/>
      <c r="AL105" s="503"/>
      <c r="AM105" s="503"/>
      <c r="AN105" s="503"/>
      <c r="AO105" s="503"/>
      <c r="AP105" s="503"/>
      <c r="AQ105" s="503"/>
      <c r="AR105" s="503"/>
      <c r="AS105" s="503"/>
      <c r="AT105" s="503"/>
      <c r="AU105" s="503"/>
      <c r="AV105" s="503"/>
      <c r="AW105" s="503"/>
      <c r="AX105" s="503"/>
      <c r="AY105" s="503"/>
      <c r="AZ105" s="503"/>
      <c r="BA105" s="503"/>
      <c r="BB105" s="503"/>
      <c r="BC105" s="503"/>
      <c r="BD105" s="503"/>
      <c r="BE105" s="503"/>
      <c r="BF105" s="503"/>
      <c r="BG105" s="503"/>
      <c r="BH105" s="503"/>
      <c r="BI105" s="503"/>
      <c r="BJ105" s="503"/>
      <c r="BK105" s="503"/>
      <c r="BL105" s="503"/>
      <c r="BM105" s="503"/>
      <c r="BN105" s="503"/>
      <c r="BO105" s="503"/>
      <c r="BP105" s="503"/>
      <c r="BQ105" s="503"/>
      <c r="BR105" s="503"/>
      <c r="BS105" s="503"/>
      <c r="BT105" s="503"/>
      <c r="BU105" s="503"/>
      <c r="BV105" s="503"/>
      <c r="BW105" s="503"/>
      <c r="BX105" s="503"/>
      <c r="BY105" s="323"/>
      <c r="BZ105" s="323"/>
    </row>
    <row r="106" spans="1:78" s="481" customFormat="1" ht="18" customHeight="1">
      <c r="A106" s="795" t="s">
        <v>848</v>
      </c>
      <c r="B106" s="789">
        <v>14</v>
      </c>
      <c r="C106" s="781"/>
      <c r="D106" s="782">
        <v>0</v>
      </c>
      <c r="E106" s="782">
        <v>0</v>
      </c>
      <c r="F106" s="790">
        <v>0</v>
      </c>
      <c r="G106" s="781"/>
      <c r="H106" s="794">
        <v>0</v>
      </c>
      <c r="I106" s="781"/>
      <c r="J106" s="782">
        <v>14</v>
      </c>
      <c r="K106" s="782">
        <v>0</v>
      </c>
      <c r="L106" s="782">
        <v>0</v>
      </c>
      <c r="M106" s="782">
        <v>0</v>
      </c>
      <c r="N106" s="790">
        <v>0</v>
      </c>
      <c r="O106" s="782">
        <v>1</v>
      </c>
      <c r="P106" s="790">
        <v>0</v>
      </c>
      <c r="Q106" s="782">
        <v>3</v>
      </c>
      <c r="R106" s="782">
        <v>6</v>
      </c>
      <c r="S106" s="782">
        <v>3</v>
      </c>
      <c r="T106" s="782">
        <v>0</v>
      </c>
      <c r="U106" s="782">
        <v>0</v>
      </c>
      <c r="V106" s="782">
        <v>0</v>
      </c>
      <c r="W106" s="782">
        <v>0</v>
      </c>
      <c r="X106" s="782">
        <v>0</v>
      </c>
      <c r="Y106" s="782">
        <v>0</v>
      </c>
      <c r="Z106" s="790">
        <v>0</v>
      </c>
      <c r="AA106" s="790">
        <v>0</v>
      </c>
      <c r="AB106" s="782">
        <v>1</v>
      </c>
      <c r="AC106" s="790">
        <v>0</v>
      </c>
      <c r="AD106" s="503"/>
      <c r="AE106" s="503"/>
      <c r="AF106" s="503"/>
      <c r="AG106" s="503"/>
      <c r="AH106" s="503"/>
      <c r="AI106" s="503"/>
      <c r="AJ106" s="503"/>
      <c r="AK106" s="503"/>
      <c r="AL106" s="503"/>
      <c r="AM106" s="503"/>
      <c r="AN106" s="503"/>
      <c r="AO106" s="503"/>
      <c r="AP106" s="503"/>
      <c r="AQ106" s="503"/>
      <c r="AR106" s="503"/>
      <c r="AS106" s="503"/>
      <c r="AT106" s="503"/>
      <c r="AU106" s="503"/>
      <c r="AV106" s="503"/>
      <c r="AW106" s="503"/>
      <c r="AX106" s="503"/>
      <c r="AY106" s="503"/>
      <c r="AZ106" s="503"/>
      <c r="BA106" s="503"/>
      <c r="BB106" s="503"/>
      <c r="BC106" s="503"/>
      <c r="BD106" s="503"/>
      <c r="BE106" s="503"/>
      <c r="BF106" s="503"/>
      <c r="BG106" s="503"/>
      <c r="BH106" s="503"/>
      <c r="BI106" s="503"/>
      <c r="BJ106" s="503"/>
      <c r="BK106" s="503"/>
      <c r="BL106" s="503"/>
      <c r="BM106" s="503"/>
      <c r="BN106" s="503"/>
      <c r="BO106" s="503"/>
      <c r="BP106" s="503"/>
      <c r="BQ106" s="503"/>
      <c r="BR106" s="503"/>
      <c r="BS106" s="503"/>
      <c r="BT106" s="503"/>
      <c r="BU106" s="503"/>
      <c r="BV106" s="503"/>
      <c r="BW106" s="503"/>
      <c r="BX106" s="503"/>
      <c r="BY106" s="323"/>
      <c r="BZ106" s="323"/>
    </row>
    <row r="107" spans="1:78" s="481" customFormat="1" ht="18" customHeight="1">
      <c r="A107" s="795" t="s">
        <v>849</v>
      </c>
      <c r="B107" s="789">
        <v>22</v>
      </c>
      <c r="C107" s="781"/>
      <c r="D107" s="782">
        <v>0</v>
      </c>
      <c r="E107" s="782">
        <v>0</v>
      </c>
      <c r="F107" s="790">
        <v>0</v>
      </c>
      <c r="G107" s="781"/>
      <c r="H107" s="794">
        <v>0</v>
      </c>
      <c r="I107" s="781"/>
      <c r="J107" s="782">
        <v>22</v>
      </c>
      <c r="K107" s="782">
        <v>0</v>
      </c>
      <c r="L107" s="782">
        <v>0</v>
      </c>
      <c r="M107" s="782">
        <v>0</v>
      </c>
      <c r="N107" s="790">
        <v>0</v>
      </c>
      <c r="O107" s="782">
        <v>1</v>
      </c>
      <c r="P107" s="790">
        <v>0</v>
      </c>
      <c r="Q107" s="782">
        <v>4</v>
      </c>
      <c r="R107" s="782">
        <v>8</v>
      </c>
      <c r="S107" s="782">
        <v>6</v>
      </c>
      <c r="T107" s="782">
        <v>2</v>
      </c>
      <c r="U107" s="782">
        <v>1</v>
      </c>
      <c r="V107" s="782">
        <v>0</v>
      </c>
      <c r="W107" s="782">
        <v>0</v>
      </c>
      <c r="X107" s="782">
        <v>0</v>
      </c>
      <c r="Y107" s="782">
        <v>0</v>
      </c>
      <c r="Z107" s="790">
        <v>0</v>
      </c>
      <c r="AA107" s="790">
        <v>0</v>
      </c>
      <c r="AB107" s="782">
        <v>0</v>
      </c>
      <c r="AC107" s="790">
        <v>0</v>
      </c>
      <c r="AD107" s="503"/>
      <c r="AE107" s="503"/>
      <c r="AF107" s="503"/>
      <c r="AG107" s="503"/>
      <c r="AH107" s="503"/>
      <c r="AI107" s="503"/>
      <c r="AJ107" s="503"/>
      <c r="AK107" s="503"/>
      <c r="AL107" s="503"/>
      <c r="AM107" s="503"/>
      <c r="AN107" s="503"/>
      <c r="AO107" s="503"/>
      <c r="AP107" s="503"/>
      <c r="AQ107" s="503"/>
      <c r="AR107" s="503"/>
      <c r="AS107" s="503"/>
      <c r="AT107" s="503"/>
      <c r="AU107" s="503"/>
      <c r="AV107" s="503"/>
      <c r="AW107" s="503"/>
      <c r="AX107" s="503"/>
      <c r="AY107" s="503"/>
      <c r="AZ107" s="503"/>
      <c r="BA107" s="503"/>
      <c r="BB107" s="503"/>
      <c r="BC107" s="503"/>
      <c r="BD107" s="503"/>
      <c r="BE107" s="503"/>
      <c r="BF107" s="503"/>
      <c r="BG107" s="503"/>
      <c r="BH107" s="503"/>
      <c r="BI107" s="503"/>
      <c r="BJ107" s="503"/>
      <c r="BK107" s="503"/>
      <c r="BL107" s="503"/>
      <c r="BM107" s="503"/>
      <c r="BN107" s="503"/>
      <c r="BO107" s="503"/>
      <c r="BP107" s="503"/>
      <c r="BQ107" s="503"/>
      <c r="BR107" s="503"/>
      <c r="BS107" s="503"/>
      <c r="BT107" s="503"/>
      <c r="BU107" s="503"/>
      <c r="BV107" s="503"/>
      <c r="BW107" s="503"/>
      <c r="BX107" s="503"/>
      <c r="BY107" s="323"/>
      <c r="BZ107" s="323"/>
    </row>
    <row r="108" spans="1:78" s="481" customFormat="1" ht="18" customHeight="1">
      <c r="A108" s="795" t="s">
        <v>850</v>
      </c>
      <c r="B108" s="789">
        <v>29</v>
      </c>
      <c r="C108" s="781"/>
      <c r="D108" s="782">
        <v>0</v>
      </c>
      <c r="E108" s="782">
        <v>0</v>
      </c>
      <c r="F108" s="790">
        <v>0</v>
      </c>
      <c r="G108" s="781"/>
      <c r="H108" s="794">
        <v>0</v>
      </c>
      <c r="I108" s="781"/>
      <c r="J108" s="782">
        <v>29</v>
      </c>
      <c r="K108" s="782">
        <v>0</v>
      </c>
      <c r="L108" s="782">
        <v>0</v>
      </c>
      <c r="M108" s="782">
        <v>0</v>
      </c>
      <c r="N108" s="790">
        <v>0</v>
      </c>
      <c r="O108" s="782">
        <v>1</v>
      </c>
      <c r="P108" s="790">
        <v>0</v>
      </c>
      <c r="Q108" s="782">
        <v>7</v>
      </c>
      <c r="R108" s="782">
        <v>11</v>
      </c>
      <c r="S108" s="782">
        <v>9</v>
      </c>
      <c r="T108" s="782">
        <v>0</v>
      </c>
      <c r="U108" s="782">
        <v>0</v>
      </c>
      <c r="V108" s="782">
        <v>0</v>
      </c>
      <c r="W108" s="782">
        <v>1</v>
      </c>
      <c r="X108" s="782">
        <v>0</v>
      </c>
      <c r="Y108" s="782">
        <v>0</v>
      </c>
      <c r="Z108" s="790">
        <v>0</v>
      </c>
      <c r="AA108" s="790">
        <v>0</v>
      </c>
      <c r="AB108" s="782">
        <v>0</v>
      </c>
      <c r="AC108" s="790">
        <v>0</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3"/>
      <c r="AY108" s="503"/>
      <c r="AZ108" s="503"/>
      <c r="BA108" s="503"/>
      <c r="BB108" s="503"/>
      <c r="BC108" s="503"/>
      <c r="BD108" s="503"/>
      <c r="BE108" s="503"/>
      <c r="BF108" s="503"/>
      <c r="BG108" s="503"/>
      <c r="BH108" s="503"/>
      <c r="BI108" s="503"/>
      <c r="BJ108" s="503"/>
      <c r="BK108" s="503"/>
      <c r="BL108" s="503"/>
      <c r="BM108" s="503"/>
      <c r="BN108" s="503"/>
      <c r="BO108" s="503"/>
      <c r="BP108" s="503"/>
      <c r="BQ108" s="503"/>
      <c r="BR108" s="503"/>
      <c r="BS108" s="503"/>
      <c r="BT108" s="503"/>
      <c r="BU108" s="503"/>
      <c r="BV108" s="503"/>
      <c r="BW108" s="503"/>
      <c r="BX108" s="503"/>
      <c r="BY108" s="323"/>
      <c r="BZ108" s="323"/>
    </row>
    <row r="109" spans="1:78" s="481" customFormat="1" ht="18" customHeight="1">
      <c r="A109" s="788" t="s">
        <v>853</v>
      </c>
      <c r="B109" s="807">
        <v>194</v>
      </c>
      <c r="C109" s="806">
        <v>1</v>
      </c>
      <c r="D109" s="782">
        <v>0</v>
      </c>
      <c r="E109" s="782">
        <v>0</v>
      </c>
      <c r="F109" s="790">
        <v>194</v>
      </c>
      <c r="G109" s="806">
        <v>1</v>
      </c>
      <c r="H109" s="794">
        <v>0</v>
      </c>
      <c r="I109" s="806"/>
      <c r="J109" s="790" t="s">
        <v>860</v>
      </c>
      <c r="K109" s="782">
        <v>0</v>
      </c>
      <c r="L109" s="782">
        <v>0</v>
      </c>
      <c r="M109" s="782">
        <v>0</v>
      </c>
      <c r="N109" s="790">
        <v>0</v>
      </c>
      <c r="O109" s="790">
        <v>0</v>
      </c>
      <c r="P109" s="790">
        <v>0</v>
      </c>
      <c r="Q109" s="790">
        <v>0</v>
      </c>
      <c r="R109" s="790">
        <v>0</v>
      </c>
      <c r="S109" s="790">
        <v>0</v>
      </c>
      <c r="T109" s="782">
        <v>0</v>
      </c>
      <c r="U109" s="782">
        <v>0</v>
      </c>
      <c r="V109" s="782">
        <v>0</v>
      </c>
      <c r="W109" s="790">
        <v>0</v>
      </c>
      <c r="X109" s="782">
        <v>0</v>
      </c>
      <c r="Y109" s="782">
        <v>0</v>
      </c>
      <c r="Z109" s="790">
        <v>0</v>
      </c>
      <c r="AA109" s="790">
        <v>0</v>
      </c>
      <c r="AB109" s="782">
        <v>0</v>
      </c>
      <c r="AC109" s="790">
        <v>0</v>
      </c>
      <c r="AD109" s="503"/>
      <c r="AE109" s="503"/>
      <c r="AF109" s="503"/>
      <c r="AG109" s="503"/>
      <c r="AH109" s="503"/>
      <c r="AI109" s="503"/>
      <c r="AJ109" s="503"/>
      <c r="AK109" s="503"/>
      <c r="AL109" s="503"/>
      <c r="AM109" s="503"/>
      <c r="AN109" s="503"/>
      <c r="AO109" s="503"/>
      <c r="AP109" s="503"/>
      <c r="AQ109" s="503"/>
      <c r="AR109" s="503"/>
      <c r="AS109" s="503"/>
      <c r="AT109" s="503"/>
      <c r="AU109" s="503"/>
      <c r="AV109" s="503"/>
      <c r="AW109" s="503"/>
      <c r="AX109" s="503"/>
      <c r="AY109" s="503"/>
      <c r="AZ109" s="503"/>
      <c r="BA109" s="503"/>
      <c r="BB109" s="503"/>
      <c r="BC109" s="503"/>
      <c r="BD109" s="503"/>
      <c r="BE109" s="503"/>
      <c r="BF109" s="503"/>
      <c r="BG109" s="503"/>
      <c r="BH109" s="503"/>
      <c r="BI109" s="503"/>
      <c r="BJ109" s="503"/>
      <c r="BK109" s="503"/>
      <c r="BL109" s="503"/>
      <c r="BM109" s="503"/>
      <c r="BN109" s="503"/>
      <c r="BO109" s="503"/>
      <c r="BP109" s="503"/>
      <c r="BQ109" s="503"/>
      <c r="BR109" s="503"/>
      <c r="BS109" s="503"/>
      <c r="BT109" s="503"/>
      <c r="BU109" s="503"/>
      <c r="BV109" s="503"/>
      <c r="BW109" s="503"/>
      <c r="BX109" s="503"/>
      <c r="BY109" s="323"/>
      <c r="BZ109" s="323"/>
    </row>
    <row r="110" spans="1:78" s="481" customFormat="1" ht="18" customHeight="1">
      <c r="A110" s="795" t="s">
        <v>855</v>
      </c>
      <c r="B110" s="789">
        <v>31</v>
      </c>
      <c r="C110" s="781">
        <v>1</v>
      </c>
      <c r="D110" s="782">
        <v>0</v>
      </c>
      <c r="E110" s="782">
        <v>0</v>
      </c>
      <c r="F110" s="782">
        <v>31</v>
      </c>
      <c r="G110" s="781">
        <v>1</v>
      </c>
      <c r="H110" s="794">
        <v>0</v>
      </c>
      <c r="I110" s="781"/>
      <c r="J110" s="782" t="s">
        <v>774</v>
      </c>
      <c r="K110" s="782">
        <v>0</v>
      </c>
      <c r="L110" s="782">
        <v>0</v>
      </c>
      <c r="M110" s="782">
        <v>0</v>
      </c>
      <c r="N110" s="790">
        <v>0</v>
      </c>
      <c r="O110" s="782">
        <v>0</v>
      </c>
      <c r="P110" s="790">
        <v>0</v>
      </c>
      <c r="Q110" s="790">
        <v>0</v>
      </c>
      <c r="R110" s="790">
        <v>0</v>
      </c>
      <c r="S110" s="790">
        <v>0</v>
      </c>
      <c r="T110" s="782">
        <v>0</v>
      </c>
      <c r="U110" s="782">
        <v>0</v>
      </c>
      <c r="V110" s="782">
        <v>0</v>
      </c>
      <c r="W110" s="790">
        <v>0</v>
      </c>
      <c r="X110" s="782">
        <v>0</v>
      </c>
      <c r="Y110" s="782">
        <v>0</v>
      </c>
      <c r="Z110" s="790">
        <v>0</v>
      </c>
      <c r="AA110" s="790">
        <v>0</v>
      </c>
      <c r="AB110" s="782">
        <v>0</v>
      </c>
      <c r="AC110" s="790">
        <v>0</v>
      </c>
      <c r="AD110" s="503"/>
      <c r="AE110" s="503"/>
      <c r="AF110" s="503"/>
      <c r="AG110" s="503"/>
      <c r="AH110" s="503"/>
      <c r="AI110" s="503"/>
      <c r="AJ110" s="503"/>
      <c r="AK110" s="503"/>
      <c r="AL110" s="503"/>
      <c r="AM110" s="503"/>
      <c r="AN110" s="503"/>
      <c r="AO110" s="503"/>
      <c r="AP110" s="503"/>
      <c r="AQ110" s="503"/>
      <c r="AR110" s="503"/>
      <c r="AS110" s="503"/>
      <c r="AT110" s="503"/>
      <c r="AU110" s="503"/>
      <c r="AV110" s="503"/>
      <c r="AW110" s="503"/>
      <c r="AX110" s="503"/>
      <c r="AY110" s="503"/>
      <c r="AZ110" s="503"/>
      <c r="BA110" s="503"/>
      <c r="BB110" s="503"/>
      <c r="BC110" s="503"/>
      <c r="BD110" s="503"/>
      <c r="BE110" s="503"/>
      <c r="BF110" s="503"/>
      <c r="BG110" s="503"/>
      <c r="BH110" s="503"/>
      <c r="BI110" s="503"/>
      <c r="BJ110" s="503"/>
      <c r="BK110" s="503"/>
      <c r="BL110" s="503"/>
      <c r="BM110" s="503"/>
      <c r="BN110" s="503"/>
      <c r="BO110" s="503"/>
      <c r="BP110" s="503"/>
      <c r="BQ110" s="503"/>
      <c r="BR110" s="503"/>
      <c r="BS110" s="503"/>
      <c r="BT110" s="503"/>
      <c r="BU110" s="503"/>
      <c r="BV110" s="503"/>
      <c r="BW110" s="503"/>
      <c r="BX110" s="503"/>
      <c r="BY110" s="323"/>
      <c r="BZ110" s="323"/>
    </row>
    <row r="111" spans="1:78" s="481" customFormat="1" ht="18" customHeight="1">
      <c r="A111" s="795" t="s">
        <v>854</v>
      </c>
      <c r="B111" s="789">
        <v>29</v>
      </c>
      <c r="C111" s="781"/>
      <c r="D111" s="782">
        <v>0</v>
      </c>
      <c r="E111" s="782">
        <v>0</v>
      </c>
      <c r="F111" s="782">
        <v>29</v>
      </c>
      <c r="G111" s="781"/>
      <c r="H111" s="794">
        <v>0</v>
      </c>
      <c r="I111" s="781"/>
      <c r="J111" s="782" t="s">
        <v>774</v>
      </c>
      <c r="K111" s="782">
        <v>0</v>
      </c>
      <c r="L111" s="782">
        <v>0</v>
      </c>
      <c r="M111" s="782">
        <v>0</v>
      </c>
      <c r="N111" s="790">
        <v>0</v>
      </c>
      <c r="O111" s="782">
        <v>0</v>
      </c>
      <c r="P111" s="790">
        <v>0</v>
      </c>
      <c r="Q111" s="790">
        <v>0</v>
      </c>
      <c r="R111" s="790">
        <v>0</v>
      </c>
      <c r="S111" s="790">
        <v>0</v>
      </c>
      <c r="T111" s="782">
        <v>0</v>
      </c>
      <c r="U111" s="782">
        <v>0</v>
      </c>
      <c r="V111" s="782">
        <v>0</v>
      </c>
      <c r="W111" s="790">
        <v>0</v>
      </c>
      <c r="X111" s="782">
        <v>0</v>
      </c>
      <c r="Y111" s="782">
        <v>0</v>
      </c>
      <c r="Z111" s="790">
        <v>0</v>
      </c>
      <c r="AA111" s="790">
        <v>0</v>
      </c>
      <c r="AB111" s="782">
        <v>0</v>
      </c>
      <c r="AC111" s="790">
        <v>0</v>
      </c>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3"/>
      <c r="AY111" s="503"/>
      <c r="AZ111" s="503"/>
      <c r="BA111" s="503"/>
      <c r="BB111" s="503"/>
      <c r="BC111" s="503"/>
      <c r="BD111" s="503"/>
      <c r="BE111" s="503"/>
      <c r="BF111" s="503"/>
      <c r="BG111" s="503"/>
      <c r="BH111" s="503"/>
      <c r="BI111" s="503"/>
      <c r="BJ111" s="503"/>
      <c r="BK111" s="503"/>
      <c r="BL111" s="503"/>
      <c r="BM111" s="503"/>
      <c r="BN111" s="503"/>
      <c r="BO111" s="503"/>
      <c r="BP111" s="503"/>
      <c r="BQ111" s="503"/>
      <c r="BR111" s="503"/>
      <c r="BS111" s="503"/>
      <c r="BT111" s="503"/>
      <c r="BU111" s="503"/>
      <c r="BV111" s="503"/>
      <c r="BW111" s="503"/>
      <c r="BX111" s="503"/>
      <c r="BY111" s="323"/>
      <c r="BZ111" s="323"/>
    </row>
    <row r="112" spans="1:78" s="481" customFormat="1" ht="18" customHeight="1">
      <c r="A112" s="795" t="s">
        <v>856</v>
      </c>
      <c r="B112" s="789">
        <v>22</v>
      </c>
      <c r="C112" s="781"/>
      <c r="D112" s="782">
        <v>0</v>
      </c>
      <c r="E112" s="782">
        <v>0</v>
      </c>
      <c r="F112" s="782">
        <v>22</v>
      </c>
      <c r="G112" s="781"/>
      <c r="H112" s="794">
        <v>0</v>
      </c>
      <c r="I112" s="781"/>
      <c r="J112" s="782" t="s">
        <v>774</v>
      </c>
      <c r="K112" s="782">
        <v>0</v>
      </c>
      <c r="L112" s="782">
        <v>0</v>
      </c>
      <c r="M112" s="782">
        <v>0</v>
      </c>
      <c r="N112" s="790">
        <v>0</v>
      </c>
      <c r="O112" s="782">
        <v>0</v>
      </c>
      <c r="P112" s="790">
        <v>0</v>
      </c>
      <c r="Q112" s="790">
        <v>0</v>
      </c>
      <c r="R112" s="790">
        <v>0</v>
      </c>
      <c r="S112" s="790">
        <v>0</v>
      </c>
      <c r="T112" s="782">
        <v>0</v>
      </c>
      <c r="U112" s="782">
        <v>0</v>
      </c>
      <c r="V112" s="782">
        <v>0</v>
      </c>
      <c r="W112" s="790">
        <v>0</v>
      </c>
      <c r="X112" s="782">
        <v>0</v>
      </c>
      <c r="Y112" s="782">
        <v>0</v>
      </c>
      <c r="Z112" s="790">
        <v>0</v>
      </c>
      <c r="AA112" s="790">
        <v>0</v>
      </c>
      <c r="AB112" s="782">
        <v>0</v>
      </c>
      <c r="AC112" s="790">
        <v>0</v>
      </c>
      <c r="AD112" s="503"/>
      <c r="AE112" s="503"/>
      <c r="AF112" s="503"/>
      <c r="AG112" s="503"/>
      <c r="AH112" s="503"/>
      <c r="AI112" s="503"/>
      <c r="AJ112" s="503"/>
      <c r="AK112" s="503"/>
      <c r="AL112" s="503"/>
      <c r="AM112" s="503"/>
      <c r="AN112" s="503"/>
      <c r="AO112" s="503"/>
      <c r="AP112" s="503"/>
      <c r="AQ112" s="503"/>
      <c r="AR112" s="503"/>
      <c r="AS112" s="503"/>
      <c r="AT112" s="503"/>
      <c r="AU112" s="503"/>
      <c r="AV112" s="503"/>
      <c r="AW112" s="503"/>
      <c r="AX112" s="503"/>
      <c r="AY112" s="503"/>
      <c r="AZ112" s="503"/>
      <c r="BA112" s="503"/>
      <c r="BB112" s="503"/>
      <c r="BC112" s="503"/>
      <c r="BD112" s="503"/>
      <c r="BE112" s="503"/>
      <c r="BF112" s="503"/>
      <c r="BG112" s="503"/>
      <c r="BH112" s="503"/>
      <c r="BI112" s="503"/>
      <c r="BJ112" s="503"/>
      <c r="BK112" s="503"/>
      <c r="BL112" s="503"/>
      <c r="BM112" s="503"/>
      <c r="BN112" s="503"/>
      <c r="BO112" s="503"/>
      <c r="BP112" s="503"/>
      <c r="BQ112" s="503"/>
      <c r="BR112" s="503"/>
      <c r="BS112" s="503"/>
      <c r="BT112" s="503"/>
      <c r="BU112" s="503"/>
      <c r="BV112" s="503"/>
      <c r="BW112" s="503"/>
      <c r="BX112" s="503"/>
      <c r="BY112" s="323"/>
      <c r="BZ112" s="323"/>
    </row>
    <row r="113" spans="1:78" s="481" customFormat="1" ht="18" customHeight="1">
      <c r="A113" s="795" t="s">
        <v>857</v>
      </c>
      <c r="B113" s="789">
        <v>51</v>
      </c>
      <c r="C113" s="781"/>
      <c r="D113" s="782">
        <v>0</v>
      </c>
      <c r="E113" s="782">
        <v>0</v>
      </c>
      <c r="F113" s="782">
        <v>51</v>
      </c>
      <c r="G113" s="781"/>
      <c r="H113" s="794">
        <v>0</v>
      </c>
      <c r="I113" s="781"/>
      <c r="J113" s="782" t="s">
        <v>774</v>
      </c>
      <c r="K113" s="782">
        <v>0</v>
      </c>
      <c r="L113" s="782">
        <v>0</v>
      </c>
      <c r="M113" s="782">
        <v>0</v>
      </c>
      <c r="N113" s="790">
        <v>0</v>
      </c>
      <c r="O113" s="782">
        <v>0</v>
      </c>
      <c r="P113" s="790">
        <v>0</v>
      </c>
      <c r="Q113" s="790">
        <v>0</v>
      </c>
      <c r="R113" s="790">
        <v>0</v>
      </c>
      <c r="S113" s="790">
        <v>0</v>
      </c>
      <c r="T113" s="782">
        <v>0</v>
      </c>
      <c r="U113" s="782">
        <v>0</v>
      </c>
      <c r="V113" s="782">
        <v>0</v>
      </c>
      <c r="W113" s="790">
        <v>0</v>
      </c>
      <c r="X113" s="782">
        <v>0</v>
      </c>
      <c r="Y113" s="782">
        <v>0</v>
      </c>
      <c r="Z113" s="790">
        <v>0</v>
      </c>
      <c r="AA113" s="790">
        <v>0</v>
      </c>
      <c r="AB113" s="782">
        <v>0</v>
      </c>
      <c r="AC113" s="790">
        <v>0</v>
      </c>
      <c r="AD113" s="503"/>
      <c r="AE113" s="503"/>
      <c r="AF113" s="503"/>
      <c r="AG113" s="503"/>
      <c r="AH113" s="503"/>
      <c r="AI113" s="503"/>
      <c r="AJ113" s="503"/>
      <c r="AK113" s="503"/>
      <c r="AL113" s="503"/>
      <c r="AM113" s="503"/>
      <c r="AN113" s="503"/>
      <c r="AO113" s="503"/>
      <c r="AP113" s="503"/>
      <c r="AQ113" s="503"/>
      <c r="AR113" s="503"/>
      <c r="AS113" s="503"/>
      <c r="AT113" s="503"/>
      <c r="AU113" s="503"/>
      <c r="AV113" s="503"/>
      <c r="AW113" s="503"/>
      <c r="AX113" s="503"/>
      <c r="AY113" s="503"/>
      <c r="AZ113" s="503"/>
      <c r="BA113" s="503"/>
      <c r="BB113" s="503"/>
      <c r="BC113" s="503"/>
      <c r="BD113" s="503"/>
      <c r="BE113" s="503"/>
      <c r="BF113" s="503"/>
      <c r="BG113" s="503"/>
      <c r="BH113" s="503"/>
      <c r="BI113" s="503"/>
      <c r="BJ113" s="503"/>
      <c r="BK113" s="503"/>
      <c r="BL113" s="503"/>
      <c r="BM113" s="503"/>
      <c r="BN113" s="503"/>
      <c r="BO113" s="503"/>
      <c r="BP113" s="503"/>
      <c r="BQ113" s="503"/>
      <c r="BR113" s="503"/>
      <c r="BS113" s="503"/>
      <c r="BT113" s="503"/>
      <c r="BU113" s="503"/>
      <c r="BV113" s="503"/>
      <c r="BW113" s="503"/>
      <c r="BX113" s="503"/>
      <c r="BY113" s="323"/>
      <c r="BZ113" s="323"/>
    </row>
    <row r="114" spans="1:78" s="481" customFormat="1" ht="18" customHeight="1">
      <c r="A114" s="795" t="s">
        <v>858</v>
      </c>
      <c r="B114" s="789">
        <v>49</v>
      </c>
      <c r="C114" s="781"/>
      <c r="D114" s="782">
        <v>0</v>
      </c>
      <c r="E114" s="782">
        <v>0</v>
      </c>
      <c r="F114" s="782">
        <v>49</v>
      </c>
      <c r="G114" s="781"/>
      <c r="H114" s="794">
        <v>0</v>
      </c>
      <c r="I114" s="781"/>
      <c r="J114" s="782">
        <v>0</v>
      </c>
      <c r="K114" s="782">
        <v>0</v>
      </c>
      <c r="L114" s="782">
        <v>0</v>
      </c>
      <c r="M114" s="782">
        <v>0</v>
      </c>
      <c r="N114" s="790">
        <v>0</v>
      </c>
      <c r="O114" s="782">
        <v>0</v>
      </c>
      <c r="P114" s="790">
        <v>0</v>
      </c>
      <c r="Q114" s="790">
        <v>0</v>
      </c>
      <c r="R114" s="790">
        <v>0</v>
      </c>
      <c r="S114" s="790">
        <v>0</v>
      </c>
      <c r="T114" s="782">
        <v>0</v>
      </c>
      <c r="U114" s="782">
        <v>0</v>
      </c>
      <c r="V114" s="782">
        <v>0</v>
      </c>
      <c r="W114" s="790">
        <v>0</v>
      </c>
      <c r="X114" s="782">
        <v>0</v>
      </c>
      <c r="Y114" s="782">
        <v>0</v>
      </c>
      <c r="Z114" s="790">
        <v>0</v>
      </c>
      <c r="AA114" s="790">
        <v>0</v>
      </c>
      <c r="AB114" s="782">
        <v>0</v>
      </c>
      <c r="AC114" s="790">
        <v>0</v>
      </c>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3"/>
      <c r="AY114" s="503"/>
      <c r="AZ114" s="503"/>
      <c r="BA114" s="503"/>
      <c r="BB114" s="503"/>
      <c r="BC114" s="503"/>
      <c r="BD114" s="503"/>
      <c r="BE114" s="503"/>
      <c r="BF114" s="503"/>
      <c r="BG114" s="503"/>
      <c r="BH114" s="503"/>
      <c r="BI114" s="503"/>
      <c r="BJ114" s="503"/>
      <c r="BK114" s="503"/>
      <c r="BL114" s="503"/>
      <c r="BM114" s="503"/>
      <c r="BN114" s="503"/>
      <c r="BO114" s="503"/>
      <c r="BP114" s="503"/>
      <c r="BQ114" s="503"/>
      <c r="BR114" s="503"/>
      <c r="BS114" s="503"/>
      <c r="BT114" s="503"/>
      <c r="BU114" s="503"/>
      <c r="BV114" s="503"/>
      <c r="BW114" s="503"/>
      <c r="BX114" s="503"/>
      <c r="BY114" s="323"/>
      <c r="BZ114" s="323"/>
    </row>
    <row r="115" spans="1:78" s="481" customFormat="1" ht="18" customHeight="1">
      <c r="A115" s="795" t="s">
        <v>859</v>
      </c>
      <c r="B115" s="789">
        <v>12</v>
      </c>
      <c r="C115" s="781"/>
      <c r="D115" s="782">
        <v>0</v>
      </c>
      <c r="E115" s="782">
        <v>0</v>
      </c>
      <c r="F115" s="782">
        <v>12</v>
      </c>
      <c r="G115" s="781"/>
      <c r="H115" s="794">
        <v>0</v>
      </c>
      <c r="I115" s="781"/>
      <c r="J115" s="782">
        <v>0</v>
      </c>
      <c r="K115" s="782">
        <v>0</v>
      </c>
      <c r="L115" s="782">
        <v>0</v>
      </c>
      <c r="M115" s="782">
        <v>0</v>
      </c>
      <c r="N115" s="790">
        <v>0</v>
      </c>
      <c r="O115" s="782">
        <v>0</v>
      </c>
      <c r="P115" s="790">
        <v>0</v>
      </c>
      <c r="Q115" s="790">
        <v>0</v>
      </c>
      <c r="R115" s="790">
        <v>0</v>
      </c>
      <c r="S115" s="790">
        <v>0</v>
      </c>
      <c r="T115" s="782">
        <v>0</v>
      </c>
      <c r="U115" s="782">
        <v>0</v>
      </c>
      <c r="V115" s="782">
        <v>0</v>
      </c>
      <c r="W115" s="790">
        <v>0</v>
      </c>
      <c r="X115" s="782">
        <v>0</v>
      </c>
      <c r="Y115" s="782">
        <v>0</v>
      </c>
      <c r="Z115" s="790">
        <v>0</v>
      </c>
      <c r="AA115" s="790">
        <v>0</v>
      </c>
      <c r="AB115" s="782">
        <v>0</v>
      </c>
      <c r="AC115" s="790">
        <v>0</v>
      </c>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3"/>
      <c r="AY115" s="503"/>
      <c r="AZ115" s="503"/>
      <c r="BA115" s="503"/>
      <c r="BB115" s="503"/>
      <c r="BC115" s="503"/>
      <c r="BD115" s="503"/>
      <c r="BE115" s="503"/>
      <c r="BF115" s="503"/>
      <c r="BG115" s="503"/>
      <c r="BH115" s="503"/>
      <c r="BI115" s="503"/>
      <c r="BJ115" s="503"/>
      <c r="BK115" s="503"/>
      <c r="BL115" s="503"/>
      <c r="BM115" s="503"/>
      <c r="BN115" s="503"/>
      <c r="BO115" s="503"/>
      <c r="BP115" s="503"/>
      <c r="BQ115" s="503"/>
      <c r="BR115" s="503"/>
      <c r="BS115" s="503"/>
      <c r="BT115" s="503"/>
      <c r="BU115" s="503"/>
      <c r="BV115" s="503"/>
      <c r="BW115" s="503"/>
      <c r="BX115" s="503"/>
      <c r="BY115" s="323"/>
      <c r="BZ115" s="323"/>
    </row>
    <row r="116" spans="1:78" s="6" customFormat="1" ht="15" customHeight="1">
      <c r="A116" s="468" t="s">
        <v>766</v>
      </c>
      <c r="B116" s="470"/>
      <c r="C116" s="482"/>
      <c r="D116" s="470"/>
      <c r="E116" s="470"/>
      <c r="F116" s="470"/>
      <c r="G116" s="469"/>
      <c r="H116" s="470"/>
      <c r="I116" s="469"/>
      <c r="J116" s="470"/>
      <c r="K116" s="470"/>
      <c r="L116" s="470"/>
      <c r="M116" s="470"/>
      <c r="N116" s="483"/>
      <c r="O116" s="470"/>
      <c r="P116" s="470"/>
      <c r="Q116" s="470"/>
      <c r="R116" s="470"/>
      <c r="S116" s="470"/>
      <c r="T116" s="470"/>
      <c r="U116" s="470"/>
      <c r="V116" s="470"/>
      <c r="W116" s="470"/>
      <c r="X116" s="470"/>
      <c r="Y116" s="470"/>
      <c r="Z116" s="470"/>
      <c r="AA116" s="470"/>
      <c r="AB116" s="470"/>
      <c r="AC116" s="470"/>
      <c r="AD116" s="470"/>
      <c r="AE116" s="470"/>
      <c r="AF116" s="470"/>
      <c r="AG116" s="470"/>
      <c r="AH116" s="470"/>
      <c r="AI116" s="470"/>
      <c r="AJ116" s="470"/>
      <c r="AK116" s="470"/>
      <c r="AL116" s="470"/>
      <c r="AM116" s="470"/>
      <c r="AN116" s="470"/>
      <c r="AO116" s="470"/>
      <c r="AP116" s="470"/>
      <c r="AQ116" s="470"/>
      <c r="AR116" s="470"/>
      <c r="AS116" s="470"/>
      <c r="AT116" s="470"/>
      <c r="AU116" s="470"/>
      <c r="AV116" s="470"/>
      <c r="AW116" s="470"/>
      <c r="AX116" s="470"/>
      <c r="AY116" s="470"/>
      <c r="AZ116" s="470"/>
      <c r="BA116" s="470"/>
      <c r="BB116" s="470"/>
      <c r="BC116" s="470"/>
      <c r="BD116" s="470"/>
      <c r="BE116" s="470"/>
      <c r="BF116" s="470"/>
      <c r="BG116" s="470"/>
      <c r="BH116" s="470"/>
      <c r="BI116" s="470"/>
      <c r="BJ116" s="470"/>
      <c r="BK116" s="470"/>
      <c r="BL116" s="470"/>
      <c r="BM116" s="470"/>
      <c r="BN116" s="470"/>
      <c r="BO116" s="470"/>
      <c r="BP116" s="470"/>
      <c r="BQ116" s="470"/>
      <c r="BR116" s="470"/>
      <c r="BS116" s="470"/>
      <c r="BT116" s="470"/>
      <c r="BU116" s="470"/>
      <c r="BV116" s="470"/>
      <c r="BW116" s="470"/>
      <c r="BX116" s="470"/>
      <c r="BY116" s="470"/>
      <c r="BZ116" s="470"/>
    </row>
    <row r="117" spans="1:78" s="76" customFormat="1" ht="15" customHeight="1">
      <c r="A117" s="468" t="s">
        <v>556</v>
      </c>
      <c r="B117" s="484"/>
      <c r="C117" s="485"/>
      <c r="D117" s="484"/>
      <c r="E117" s="484"/>
      <c r="F117" s="484"/>
      <c r="G117" s="486"/>
      <c r="H117" s="484"/>
      <c r="I117" s="486"/>
      <c r="J117" s="484"/>
      <c r="K117" s="484"/>
      <c r="L117" s="484"/>
      <c r="M117" s="484"/>
      <c r="N117" s="487"/>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484"/>
      <c r="AO117" s="484"/>
      <c r="AP117" s="484"/>
      <c r="AQ117" s="484"/>
      <c r="AR117" s="484"/>
      <c r="AS117" s="484"/>
      <c r="AT117" s="484"/>
      <c r="AU117" s="484"/>
      <c r="AV117" s="484"/>
      <c r="AW117" s="484"/>
      <c r="AX117" s="484"/>
      <c r="AY117" s="484"/>
      <c r="AZ117" s="484"/>
      <c r="BA117" s="484"/>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row>
    <row r="118" spans="2:79" ht="12">
      <c r="B118" s="75"/>
      <c r="C118" s="310"/>
      <c r="D118" s="75"/>
      <c r="E118" s="75"/>
      <c r="F118" s="75"/>
      <c r="N118" s="313"/>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row>
    <row r="119" spans="2:79" ht="12">
      <c r="B119" s="75"/>
      <c r="C119" s="310"/>
      <c r="D119" s="75"/>
      <c r="E119" s="75"/>
      <c r="F119" s="75"/>
      <c r="N119" s="313"/>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row>
    <row r="120" spans="2:79" ht="12">
      <c r="B120" s="75"/>
      <c r="C120" s="310"/>
      <c r="D120" s="75"/>
      <c r="E120" s="75"/>
      <c r="F120" s="75"/>
      <c r="N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row>
    <row r="121" spans="2:79" ht="12">
      <c r="B121" s="75"/>
      <c r="C121" s="310"/>
      <c r="D121" s="75"/>
      <c r="E121" s="75"/>
      <c r="F121" s="75"/>
      <c r="N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row>
    <row r="122" spans="2:79" ht="12">
      <c r="B122" s="75"/>
      <c r="C122" s="310"/>
      <c r="D122" s="75"/>
      <c r="E122" s="75"/>
      <c r="F122" s="75"/>
      <c r="N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row>
    <row r="123" spans="2:79" ht="12">
      <c r="B123" s="75"/>
      <c r="C123" s="310"/>
      <c r="D123" s="75"/>
      <c r="E123" s="75"/>
      <c r="F123" s="75"/>
      <c r="N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row>
    <row r="124" spans="2:79" ht="12">
      <c r="B124" s="75"/>
      <c r="C124" s="310"/>
      <c r="D124" s="75"/>
      <c r="E124" s="75"/>
      <c r="F124" s="75"/>
      <c r="N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row>
    <row r="125" spans="2:79" ht="12">
      <c r="B125" s="75"/>
      <c r="C125" s="310"/>
      <c r="D125" s="75"/>
      <c r="E125" s="75"/>
      <c r="F125" s="75"/>
      <c r="N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row>
    <row r="126" spans="2:79" ht="12">
      <c r="B126" s="75"/>
      <c r="C126" s="310"/>
      <c r="D126" s="75"/>
      <c r="E126" s="75"/>
      <c r="F126" s="75"/>
      <c r="N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row>
    <row r="127" spans="2:79" ht="12">
      <c r="B127" s="75"/>
      <c r="C127" s="310"/>
      <c r="D127" s="75"/>
      <c r="E127" s="75"/>
      <c r="F127" s="75"/>
      <c r="N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row>
    <row r="128" spans="2:76" ht="12">
      <c r="B128" s="75"/>
      <c r="C128" s="310"/>
      <c r="D128" s="75"/>
      <c r="E128" s="75"/>
      <c r="F128" s="75"/>
      <c r="J128" s="312"/>
      <c r="AE128" s="312"/>
      <c r="AF128" s="312"/>
      <c r="AG128" s="312"/>
      <c r="AH128" s="312"/>
      <c r="AI128" s="312"/>
      <c r="AJ128" s="312"/>
      <c r="AK128" s="312"/>
      <c r="AL128" s="312"/>
      <c r="AM128" s="312"/>
      <c r="AN128" s="312"/>
      <c r="AO128" s="312"/>
      <c r="AP128" s="312"/>
      <c r="AQ128" s="312"/>
      <c r="AR128" s="312"/>
      <c r="AS128" s="312"/>
      <c r="AT128" s="312"/>
      <c r="AU128" s="312"/>
      <c r="AV128" s="312"/>
      <c r="AW128" s="312"/>
      <c r="AX128" s="312"/>
      <c r="AY128" s="312"/>
      <c r="AZ128" s="312"/>
      <c r="BA128" s="312"/>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row>
    <row r="129" spans="2:76" ht="12">
      <c r="B129" s="75"/>
      <c r="C129" s="310"/>
      <c r="D129" s="75"/>
      <c r="E129" s="75"/>
      <c r="F129" s="75"/>
      <c r="J129" s="312"/>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row>
    <row r="130" spans="2:76" ht="12">
      <c r="B130" s="75"/>
      <c r="C130" s="310"/>
      <c r="D130" s="75"/>
      <c r="E130" s="75"/>
      <c r="F130" s="75"/>
      <c r="J130" s="312"/>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row>
    <row r="131" spans="2:76" ht="12">
      <c r="B131" s="75"/>
      <c r="C131" s="310"/>
      <c r="D131" s="75"/>
      <c r="E131" s="75"/>
      <c r="F131" s="75"/>
      <c r="J131" s="312"/>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row>
    <row r="132" spans="2:76" ht="12">
      <c r="B132" s="75"/>
      <c r="C132" s="310"/>
      <c r="D132" s="75"/>
      <c r="E132" s="75"/>
      <c r="F132" s="75"/>
      <c r="J132" s="312"/>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row>
    <row r="133" spans="2:76" ht="12">
      <c r="B133" s="75"/>
      <c r="C133" s="310"/>
      <c r="D133" s="75"/>
      <c r="E133" s="75"/>
      <c r="F133" s="75"/>
      <c r="J133" s="312"/>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row>
    <row r="134" spans="2:76" ht="12">
      <c r="B134" s="75"/>
      <c r="C134" s="310"/>
      <c r="D134" s="75"/>
      <c r="E134" s="75"/>
      <c r="F134" s="75"/>
      <c r="J134" s="312"/>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row>
    <row r="135" spans="2:76" ht="12">
      <c r="B135" s="75"/>
      <c r="C135" s="310"/>
      <c r="D135" s="75"/>
      <c r="E135" s="75"/>
      <c r="F135" s="75"/>
      <c r="J135" s="312"/>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row>
    <row r="136" spans="2:10" ht="12">
      <c r="B136" s="75"/>
      <c r="C136" s="310"/>
      <c r="D136" s="75"/>
      <c r="E136" s="75"/>
      <c r="F136" s="75"/>
      <c r="J136" s="312"/>
    </row>
    <row r="137" spans="2:10" ht="12">
      <c r="B137" s="75"/>
      <c r="C137" s="310"/>
      <c r="D137" s="75"/>
      <c r="E137" s="75"/>
      <c r="F137" s="75"/>
      <c r="J137" s="312"/>
    </row>
    <row r="138" spans="2:10" ht="12">
      <c r="B138" s="75"/>
      <c r="C138" s="310"/>
      <c r="D138" s="75"/>
      <c r="E138" s="75"/>
      <c r="F138" s="75"/>
      <c r="J138" s="312"/>
    </row>
    <row r="139" spans="2:10" ht="12">
      <c r="B139" s="75"/>
      <c r="C139" s="310"/>
      <c r="D139" s="75"/>
      <c r="E139" s="75"/>
      <c r="F139" s="75"/>
      <c r="J139" s="312"/>
    </row>
    <row r="140" spans="2:10" ht="12">
      <c r="B140" s="75"/>
      <c r="C140" s="310"/>
      <c r="D140" s="75"/>
      <c r="E140" s="75"/>
      <c r="F140" s="75"/>
      <c r="J140" s="312"/>
    </row>
    <row r="141" spans="2:10" ht="12">
      <c r="B141" s="75"/>
      <c r="C141" s="310"/>
      <c r="D141" s="75"/>
      <c r="E141" s="75"/>
      <c r="F141" s="75"/>
      <c r="J141" s="312"/>
    </row>
    <row r="142" spans="2:10" ht="12">
      <c r="B142" s="75"/>
      <c r="C142" s="310"/>
      <c r="D142" s="75"/>
      <c r="E142" s="75"/>
      <c r="F142" s="75"/>
      <c r="J142" s="312"/>
    </row>
    <row r="143" spans="2:10" ht="12">
      <c r="B143" s="75"/>
      <c r="C143" s="310"/>
      <c r="D143" s="75"/>
      <c r="E143" s="75"/>
      <c r="F143" s="75"/>
      <c r="J143" s="312"/>
    </row>
    <row r="144" spans="2:10" ht="12">
      <c r="B144" s="75"/>
      <c r="C144" s="310"/>
      <c r="D144" s="75"/>
      <c r="E144" s="75"/>
      <c r="F144" s="75"/>
      <c r="J144" s="312"/>
    </row>
    <row r="145" spans="2:10" ht="12">
      <c r="B145" s="75"/>
      <c r="C145" s="310"/>
      <c r="D145" s="75"/>
      <c r="E145" s="75"/>
      <c r="F145" s="75"/>
      <c r="J145" s="312"/>
    </row>
    <row r="146" spans="2:10" ht="12">
      <c r="B146" s="75"/>
      <c r="C146" s="310"/>
      <c r="D146" s="75"/>
      <c r="E146" s="75"/>
      <c r="F146" s="75"/>
      <c r="J146" s="312"/>
    </row>
    <row r="147" spans="2:10" ht="12">
      <c r="B147" s="75"/>
      <c r="C147" s="310"/>
      <c r="D147" s="75"/>
      <c r="E147" s="75"/>
      <c r="F147" s="75"/>
      <c r="J147" s="312"/>
    </row>
    <row r="148" spans="2:10" ht="12">
      <c r="B148" s="75"/>
      <c r="C148" s="310"/>
      <c r="D148" s="75"/>
      <c r="E148" s="75"/>
      <c r="F148" s="75"/>
      <c r="J148" s="312"/>
    </row>
    <row r="149" spans="2:10" ht="12">
      <c r="B149" s="75"/>
      <c r="C149" s="310"/>
      <c r="D149" s="75"/>
      <c r="E149" s="75"/>
      <c r="F149" s="75"/>
      <c r="J149" s="312"/>
    </row>
    <row r="150" spans="2:10" ht="12">
      <c r="B150" s="75"/>
      <c r="C150" s="310"/>
      <c r="D150" s="75"/>
      <c r="E150" s="75"/>
      <c r="F150" s="75"/>
      <c r="J150" s="312"/>
    </row>
    <row r="151" spans="2:10" ht="12">
      <c r="B151" s="75"/>
      <c r="C151" s="310"/>
      <c r="D151" s="75"/>
      <c r="E151" s="75"/>
      <c r="F151" s="75"/>
      <c r="J151" s="312"/>
    </row>
    <row r="152" spans="2:10" ht="12">
      <c r="B152" s="75"/>
      <c r="C152" s="310"/>
      <c r="D152" s="75"/>
      <c r="E152" s="75"/>
      <c r="F152" s="75"/>
      <c r="J152" s="312"/>
    </row>
    <row r="153" spans="2:10" ht="12">
      <c r="B153" s="75"/>
      <c r="C153" s="310"/>
      <c r="D153" s="75"/>
      <c r="E153" s="75"/>
      <c r="F153" s="75"/>
      <c r="J153" s="312"/>
    </row>
    <row r="154" spans="2:10" ht="12">
      <c r="B154" s="75"/>
      <c r="C154" s="310"/>
      <c r="D154" s="75"/>
      <c r="E154" s="75"/>
      <c r="F154" s="75"/>
      <c r="J154" s="312"/>
    </row>
    <row r="155" spans="2:10" ht="12">
      <c r="B155" s="75"/>
      <c r="C155" s="310"/>
      <c r="D155" s="75"/>
      <c r="E155" s="75"/>
      <c r="F155" s="75"/>
      <c r="J155" s="312"/>
    </row>
    <row r="156" spans="2:10" ht="12">
      <c r="B156" s="75"/>
      <c r="C156" s="310"/>
      <c r="D156" s="75"/>
      <c r="E156" s="75"/>
      <c r="F156" s="75"/>
      <c r="J156" s="312"/>
    </row>
    <row r="157" spans="2:10" ht="12">
      <c r="B157" s="75"/>
      <c r="C157" s="310"/>
      <c r="D157" s="75"/>
      <c r="E157" s="75"/>
      <c r="F157" s="75"/>
      <c r="J157" s="312"/>
    </row>
    <row r="158" spans="2:10" ht="12">
      <c r="B158" s="75"/>
      <c r="C158" s="310"/>
      <c r="D158" s="75"/>
      <c r="E158" s="75"/>
      <c r="F158" s="75"/>
      <c r="J158" s="312"/>
    </row>
    <row r="159" spans="2:10" ht="12">
      <c r="B159" s="75"/>
      <c r="C159" s="310"/>
      <c r="D159" s="75"/>
      <c r="E159" s="75"/>
      <c r="F159" s="75"/>
      <c r="J159" s="312"/>
    </row>
    <row r="160" spans="2:10" ht="12">
      <c r="B160" s="75"/>
      <c r="C160" s="310"/>
      <c r="D160" s="75"/>
      <c r="E160" s="75"/>
      <c r="F160" s="75"/>
      <c r="J160" s="312"/>
    </row>
    <row r="161" spans="2:10" ht="12">
      <c r="B161" s="75"/>
      <c r="C161" s="310"/>
      <c r="D161" s="75"/>
      <c r="E161" s="75"/>
      <c r="F161" s="75"/>
      <c r="J161" s="312"/>
    </row>
    <row r="162" spans="2:10" ht="12">
      <c r="B162" s="75"/>
      <c r="C162" s="310"/>
      <c r="D162" s="75"/>
      <c r="E162" s="75"/>
      <c r="F162" s="75"/>
      <c r="J162" s="312"/>
    </row>
    <row r="163" spans="2:10" ht="12">
      <c r="B163" s="75"/>
      <c r="C163" s="310"/>
      <c r="D163" s="75"/>
      <c r="E163" s="75"/>
      <c r="F163" s="75"/>
      <c r="J163" s="312"/>
    </row>
    <row r="164" spans="2:10" ht="12">
      <c r="B164" s="75"/>
      <c r="C164" s="310"/>
      <c r="D164" s="75"/>
      <c r="E164" s="75"/>
      <c r="F164" s="75"/>
      <c r="J164" s="312"/>
    </row>
    <row r="165" spans="2:10" ht="12">
      <c r="B165" s="75"/>
      <c r="C165" s="310"/>
      <c r="D165" s="75"/>
      <c r="E165" s="75"/>
      <c r="F165" s="75"/>
      <c r="J165" s="312"/>
    </row>
    <row r="166" spans="2:10" ht="12">
      <c r="B166" s="75"/>
      <c r="C166" s="310"/>
      <c r="D166" s="75"/>
      <c r="E166" s="75"/>
      <c r="F166" s="75"/>
      <c r="J166" s="312"/>
    </row>
    <row r="167" spans="2:10" ht="12">
      <c r="B167" s="75"/>
      <c r="C167" s="310"/>
      <c r="D167" s="75"/>
      <c r="E167" s="75"/>
      <c r="F167" s="75"/>
      <c r="J167" s="312"/>
    </row>
    <row r="168" spans="2:10" ht="12">
      <c r="B168" s="75"/>
      <c r="C168" s="310"/>
      <c r="D168" s="75"/>
      <c r="E168" s="75"/>
      <c r="F168" s="75"/>
      <c r="J168" s="312"/>
    </row>
    <row r="169" spans="2:10" ht="12">
      <c r="B169" s="75"/>
      <c r="C169" s="310"/>
      <c r="D169" s="75"/>
      <c r="E169" s="75"/>
      <c r="F169" s="75"/>
      <c r="J169" s="312"/>
    </row>
    <row r="170" spans="2:10" ht="12">
      <c r="B170" s="75"/>
      <c r="C170" s="310"/>
      <c r="D170" s="75"/>
      <c r="E170" s="75"/>
      <c r="F170" s="75"/>
      <c r="J170" s="312"/>
    </row>
    <row r="171" spans="2:10" ht="12">
      <c r="B171" s="75"/>
      <c r="C171" s="310"/>
      <c r="D171" s="75"/>
      <c r="E171" s="75"/>
      <c r="F171" s="75"/>
      <c r="J171" s="312"/>
    </row>
    <row r="172" spans="2:10" ht="12">
      <c r="B172" s="75"/>
      <c r="C172" s="310"/>
      <c r="D172" s="75"/>
      <c r="E172" s="75"/>
      <c r="F172" s="75"/>
      <c r="J172" s="312"/>
    </row>
    <row r="173" spans="2:10" ht="12">
      <c r="B173" s="75"/>
      <c r="C173" s="310"/>
      <c r="D173" s="75"/>
      <c r="E173" s="75"/>
      <c r="F173" s="75"/>
      <c r="J173" s="312"/>
    </row>
    <row r="174" spans="2:10" ht="12">
      <c r="B174" s="75"/>
      <c r="C174" s="310"/>
      <c r="D174" s="75"/>
      <c r="E174" s="75"/>
      <c r="F174" s="75"/>
      <c r="J174" s="312"/>
    </row>
    <row r="175" spans="2:6" ht="12">
      <c r="B175" s="75"/>
      <c r="C175" s="310"/>
      <c r="D175" s="75"/>
      <c r="E175" s="75"/>
      <c r="F175" s="75"/>
    </row>
    <row r="176" spans="2:6" ht="12">
      <c r="B176" s="75"/>
      <c r="C176" s="310"/>
      <c r="D176" s="75"/>
      <c r="E176" s="75"/>
      <c r="F176" s="75"/>
    </row>
    <row r="177" spans="2:5" ht="12">
      <c r="B177" s="75"/>
      <c r="C177" s="310"/>
      <c r="D177" s="75"/>
      <c r="E177" s="75"/>
    </row>
    <row r="178" spans="2:5" ht="12">
      <c r="B178" s="75"/>
      <c r="C178" s="310"/>
      <c r="D178" s="75"/>
      <c r="E178" s="75"/>
    </row>
    <row r="179" spans="2:5" ht="12">
      <c r="B179" s="75"/>
      <c r="C179" s="310"/>
      <c r="D179" s="75"/>
      <c r="E179" s="75"/>
    </row>
    <row r="180" spans="2:5" ht="12">
      <c r="B180" s="75"/>
      <c r="C180" s="310"/>
      <c r="D180" s="75"/>
      <c r="E180" s="75"/>
    </row>
    <row r="181" spans="2:5" ht="12">
      <c r="B181" s="75"/>
      <c r="C181" s="310"/>
      <c r="D181" s="75"/>
      <c r="E181" s="75"/>
    </row>
    <row r="182" spans="2:5" ht="12">
      <c r="B182" s="75"/>
      <c r="C182" s="310"/>
      <c r="D182" s="75"/>
      <c r="E182" s="75"/>
    </row>
    <row r="183" spans="2:5" ht="12">
      <c r="B183" s="75"/>
      <c r="C183" s="310"/>
      <c r="D183" s="75"/>
      <c r="E183" s="75"/>
    </row>
    <row r="184" spans="2:5" ht="12">
      <c r="B184" s="75"/>
      <c r="C184" s="310"/>
      <c r="D184" s="75"/>
      <c r="E184" s="75"/>
    </row>
    <row r="185" spans="2:5" ht="12">
      <c r="B185" s="75"/>
      <c r="C185" s="310"/>
      <c r="D185" s="75"/>
      <c r="E185" s="75"/>
    </row>
    <row r="186" spans="2:5" ht="12">
      <c r="B186" s="75"/>
      <c r="C186" s="310"/>
      <c r="D186" s="75"/>
      <c r="E186" s="75"/>
    </row>
    <row r="187" spans="2:5" ht="12">
      <c r="B187" s="75"/>
      <c r="C187" s="310"/>
      <c r="D187" s="75"/>
      <c r="E187" s="75"/>
    </row>
    <row r="188" spans="2:5" ht="12">
      <c r="B188" s="75"/>
      <c r="C188" s="310"/>
      <c r="D188" s="75"/>
      <c r="E188" s="75"/>
    </row>
    <row r="189" spans="2:5" ht="12">
      <c r="B189" s="75"/>
      <c r="C189" s="310"/>
      <c r="D189" s="75"/>
      <c r="E189" s="75"/>
    </row>
    <row r="190" spans="2:5" ht="12">
      <c r="B190" s="75"/>
      <c r="C190" s="310"/>
      <c r="D190" s="75"/>
      <c r="E190" s="75"/>
    </row>
    <row r="191" spans="2:5" ht="12">
      <c r="B191" s="75"/>
      <c r="C191" s="310"/>
      <c r="D191" s="75"/>
      <c r="E191" s="75"/>
    </row>
    <row r="192" spans="2:5" ht="12">
      <c r="B192" s="75"/>
      <c r="C192" s="310"/>
      <c r="D192" s="75"/>
      <c r="E192" s="75"/>
    </row>
    <row r="193" spans="2:5" ht="12">
      <c r="B193" s="75"/>
      <c r="C193" s="310"/>
      <c r="D193" s="75"/>
      <c r="E193" s="75"/>
    </row>
    <row r="194" spans="2:5" ht="12">
      <c r="B194" s="75"/>
      <c r="C194" s="310"/>
      <c r="D194" s="75"/>
      <c r="E194" s="75"/>
    </row>
    <row r="195" spans="2:5" ht="12">
      <c r="B195" s="75"/>
      <c r="C195" s="310"/>
      <c r="D195" s="75"/>
      <c r="E195" s="75"/>
    </row>
    <row r="196" spans="2:5" ht="12">
      <c r="B196" s="75"/>
      <c r="C196" s="310"/>
      <c r="D196" s="75"/>
      <c r="E196" s="75"/>
    </row>
    <row r="197" spans="2:5" ht="12">
      <c r="B197" s="75"/>
      <c r="C197" s="310"/>
      <c r="D197" s="75"/>
      <c r="E197" s="75"/>
    </row>
    <row r="198" spans="2:5" ht="12">
      <c r="B198" s="75"/>
      <c r="C198" s="310"/>
      <c r="D198" s="75"/>
      <c r="E198" s="75"/>
    </row>
    <row r="199" spans="2:5" ht="12">
      <c r="B199" s="75"/>
      <c r="C199" s="310"/>
      <c r="D199" s="75"/>
      <c r="E199" s="75"/>
    </row>
    <row r="200" spans="2:5" ht="12">
      <c r="B200" s="75"/>
      <c r="C200" s="310"/>
      <c r="D200" s="75"/>
      <c r="E200" s="75"/>
    </row>
    <row r="201" spans="2:5" ht="12">
      <c r="B201" s="75"/>
      <c r="C201" s="310"/>
      <c r="D201" s="75"/>
      <c r="E201" s="75"/>
    </row>
    <row r="202" spans="1:30" ht="12">
      <c r="A202" s="21"/>
      <c r="B202" s="75"/>
      <c r="C202" s="310"/>
      <c r="D202" s="75"/>
      <c r="E202" s="75"/>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row>
    <row r="203" spans="1:30" ht="12">
      <c r="A203" s="21"/>
      <c r="B203" s="75"/>
      <c r="C203" s="310"/>
      <c r="D203" s="75"/>
      <c r="E203" s="75"/>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row>
    <row r="204" spans="1:30" ht="12">
      <c r="A204" s="21"/>
      <c r="B204" s="75"/>
      <c r="C204" s="310"/>
      <c r="D204" s="75"/>
      <c r="E204" s="75"/>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row>
    <row r="205" spans="1:30" ht="12">
      <c r="A205" s="21"/>
      <c r="B205" s="75"/>
      <c r="C205" s="310"/>
      <c r="D205" s="75"/>
      <c r="E205" s="75"/>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row>
    <row r="206" spans="1:30" ht="12">
      <c r="A206" s="21"/>
      <c r="B206" s="75"/>
      <c r="C206" s="310"/>
      <c r="D206" s="75"/>
      <c r="E206" s="75"/>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row>
    <row r="207" spans="1:30" ht="12">
      <c r="A207" s="21"/>
      <c r="B207" s="75"/>
      <c r="C207" s="310"/>
      <c r="D207" s="75"/>
      <c r="E207" s="75"/>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row>
    <row r="208" spans="1:30" ht="12">
      <c r="A208" s="21"/>
      <c r="B208" s="75"/>
      <c r="C208" s="310"/>
      <c r="D208" s="75"/>
      <c r="E208" s="75"/>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row>
    <row r="209" spans="1:30" ht="12">
      <c r="A209" s="21"/>
      <c r="B209" s="75"/>
      <c r="C209" s="310"/>
      <c r="D209" s="75"/>
      <c r="E209" s="75"/>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row>
    <row r="210" spans="1:30" ht="12">
      <c r="A210" s="21"/>
      <c r="B210" s="75"/>
      <c r="C210" s="310"/>
      <c r="E210" s="75"/>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row>
    <row r="211" spans="1:30" ht="12">
      <c r="A211" s="21"/>
      <c r="B211" s="75"/>
      <c r="C211" s="310"/>
      <c r="E211" s="75"/>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row>
    <row r="212" spans="1:30" ht="12">
      <c r="A212" s="21"/>
      <c r="B212" s="75"/>
      <c r="C212" s="310"/>
      <c r="E212" s="75"/>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row>
    <row r="213" spans="1:30" ht="12">
      <c r="A213" s="21"/>
      <c r="B213" s="75"/>
      <c r="C213" s="310"/>
      <c r="E213" s="75"/>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row>
    <row r="214" spans="1:30" ht="12">
      <c r="A214" s="21"/>
      <c r="B214" s="75"/>
      <c r="C214" s="310"/>
      <c r="E214" s="75"/>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row>
    <row r="215" spans="1:30" ht="12">
      <c r="A215" s="21"/>
      <c r="B215" s="75"/>
      <c r="C215" s="310"/>
      <c r="E215" s="75"/>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row>
    <row r="216" spans="1:30" ht="12">
      <c r="A216" s="21"/>
      <c r="B216" s="75"/>
      <c r="C216" s="310"/>
      <c r="E216" s="75"/>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row>
    <row r="217" spans="1:30" ht="12">
      <c r="A217" s="21"/>
      <c r="B217" s="75"/>
      <c r="C217" s="310"/>
      <c r="E217" s="75"/>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row>
    <row r="218" spans="1:30" ht="12">
      <c r="A218" s="21"/>
      <c r="B218" s="75"/>
      <c r="C218" s="310"/>
      <c r="E218" s="75"/>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row>
    <row r="219" spans="1:30" ht="12">
      <c r="A219" s="21"/>
      <c r="B219" s="75"/>
      <c r="C219" s="310"/>
      <c r="E219" s="75"/>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row>
    <row r="220" spans="1:30" ht="12">
      <c r="A220" s="21"/>
      <c r="B220" s="75"/>
      <c r="C220" s="310"/>
      <c r="E220" s="75"/>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row>
    <row r="221" spans="1:30" ht="12">
      <c r="A221" s="21"/>
      <c r="B221" s="75"/>
      <c r="C221" s="310"/>
      <c r="E221" s="75"/>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row>
    <row r="222" spans="1:30" ht="12">
      <c r="A222" s="21"/>
      <c r="B222" s="75"/>
      <c r="C222" s="310"/>
      <c r="E222" s="75"/>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row>
    <row r="223" spans="1:30" ht="12">
      <c r="A223" s="21"/>
      <c r="B223" s="75"/>
      <c r="C223" s="310"/>
      <c r="E223" s="75"/>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row>
    <row r="224" spans="1:30" ht="12">
      <c r="A224" s="21"/>
      <c r="B224" s="75"/>
      <c r="C224" s="310"/>
      <c r="E224" s="75"/>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row>
    <row r="225" spans="1:30" ht="12">
      <c r="A225" s="21"/>
      <c r="B225" s="75"/>
      <c r="C225" s="310"/>
      <c r="E225" s="75"/>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row>
    <row r="226" spans="1:30" ht="12">
      <c r="A226" s="21"/>
      <c r="B226" s="75"/>
      <c r="C226" s="310"/>
      <c r="E226" s="75"/>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row>
    <row r="227" spans="1:30" ht="12">
      <c r="A227" s="21"/>
      <c r="B227" s="75"/>
      <c r="C227" s="310"/>
      <c r="E227" s="75"/>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row>
    <row r="228" spans="1:30" ht="12">
      <c r="A228" s="21"/>
      <c r="B228" s="75"/>
      <c r="C228" s="310"/>
      <c r="E228" s="75"/>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row>
    <row r="229" spans="1:30" ht="12">
      <c r="A229" s="21"/>
      <c r="B229" s="75"/>
      <c r="C229" s="310"/>
      <c r="E229" s="75"/>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row>
    <row r="230" spans="1:30" ht="12">
      <c r="A230" s="21"/>
      <c r="B230" s="75"/>
      <c r="C230" s="310"/>
      <c r="E230" s="75"/>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row>
    <row r="231" spans="1:30" ht="12">
      <c r="A231" s="21"/>
      <c r="B231" s="75"/>
      <c r="C231" s="310"/>
      <c r="E231" s="75"/>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row>
    <row r="232" spans="1:30" ht="12">
      <c r="A232" s="21"/>
      <c r="B232" s="75"/>
      <c r="C232" s="310"/>
      <c r="E232" s="75"/>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row>
    <row r="233" spans="1:30" ht="12">
      <c r="A233" s="21"/>
      <c r="B233" s="75"/>
      <c r="C233" s="310"/>
      <c r="E233" s="75"/>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row>
    <row r="234" spans="1:30" ht="12">
      <c r="A234" s="21"/>
      <c r="B234" s="75"/>
      <c r="C234" s="310"/>
      <c r="E234" s="75"/>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row>
    <row r="235" spans="1:30" ht="12">
      <c r="A235" s="21"/>
      <c r="B235" s="75"/>
      <c r="C235" s="310"/>
      <c r="E235" s="75"/>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row>
    <row r="236" spans="1:30" ht="12">
      <c r="A236" s="21"/>
      <c r="B236" s="75"/>
      <c r="C236" s="310"/>
      <c r="E236" s="75"/>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row>
    <row r="237" spans="1:30" ht="12">
      <c r="A237" s="21"/>
      <c r="B237" s="75"/>
      <c r="C237" s="310"/>
      <c r="E237" s="75"/>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row>
    <row r="238" spans="1:30" ht="12">
      <c r="A238" s="21"/>
      <c r="B238" s="75"/>
      <c r="C238" s="310"/>
      <c r="E238" s="75"/>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row>
    <row r="239" spans="1:30" ht="12">
      <c r="A239" s="21"/>
      <c r="B239" s="75"/>
      <c r="C239" s="310"/>
      <c r="E239" s="75"/>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row>
    <row r="240" spans="1:30" ht="12">
      <c r="A240" s="21"/>
      <c r="B240" s="75"/>
      <c r="C240" s="310"/>
      <c r="E240" s="75"/>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row>
    <row r="241" spans="1:30" ht="12">
      <c r="A241" s="21"/>
      <c r="B241" s="75"/>
      <c r="C241" s="310"/>
      <c r="E241" s="75"/>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row>
    <row r="242" spans="1:30" ht="12">
      <c r="A242" s="21"/>
      <c r="B242" s="75"/>
      <c r="C242" s="310"/>
      <c r="E242" s="75"/>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row>
    <row r="243" spans="1:30" ht="12">
      <c r="A243" s="21"/>
      <c r="B243" s="75"/>
      <c r="C243" s="310"/>
      <c r="E243" s="75"/>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row>
    <row r="244" spans="1:30" ht="12">
      <c r="A244" s="21"/>
      <c r="B244" s="75"/>
      <c r="C244" s="310"/>
      <c r="E244" s="75"/>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row>
    <row r="245" spans="1:30" ht="12">
      <c r="A245" s="21"/>
      <c r="B245" s="75"/>
      <c r="C245" s="310"/>
      <c r="E245" s="75"/>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row>
    <row r="246" spans="1:30" ht="12">
      <c r="A246" s="21"/>
      <c r="B246" s="75"/>
      <c r="C246" s="310"/>
      <c r="E246" s="75"/>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row>
    <row r="247" spans="1:30" ht="12">
      <c r="A247" s="21"/>
      <c r="B247" s="75"/>
      <c r="C247" s="310"/>
      <c r="E247" s="75"/>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row>
    <row r="248" spans="1:30" ht="12">
      <c r="A248" s="21"/>
      <c r="B248" s="75"/>
      <c r="C248" s="310"/>
      <c r="E248" s="75"/>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row>
    <row r="249" spans="1:30" ht="12">
      <c r="A249" s="21"/>
      <c r="B249" s="75"/>
      <c r="C249" s="310"/>
      <c r="E249" s="75"/>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row>
    <row r="250" spans="1:30" ht="12">
      <c r="A250" s="21"/>
      <c r="B250" s="75"/>
      <c r="C250" s="310"/>
      <c r="E250" s="75"/>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row>
    <row r="251" spans="1:30" ht="12">
      <c r="A251" s="21"/>
      <c r="B251" s="75"/>
      <c r="C251" s="310"/>
      <c r="E251" s="75"/>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row>
    <row r="252" spans="1:30" ht="12">
      <c r="A252" s="21"/>
      <c r="B252" s="75"/>
      <c r="C252" s="310"/>
      <c r="E252" s="75"/>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row>
    <row r="253" spans="1:30" ht="12">
      <c r="A253" s="21"/>
      <c r="B253" s="75"/>
      <c r="C253" s="310"/>
      <c r="E253" s="75"/>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row>
    <row r="254" spans="1:30" ht="12">
      <c r="A254" s="21"/>
      <c r="B254" s="75"/>
      <c r="C254" s="310"/>
      <c r="E254" s="75"/>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row>
    <row r="255" spans="1:30" ht="12">
      <c r="A255" s="21"/>
      <c r="B255" s="75"/>
      <c r="C255" s="310"/>
      <c r="E255" s="75"/>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row>
    <row r="256" spans="1:30" ht="12">
      <c r="A256" s="21"/>
      <c r="B256" s="75"/>
      <c r="C256" s="310"/>
      <c r="E256" s="75"/>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row>
    <row r="257" spans="1:30" ht="12">
      <c r="A257" s="21"/>
      <c r="B257" s="75"/>
      <c r="C257" s="310"/>
      <c r="E257" s="75"/>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row>
    <row r="258" spans="1:30" ht="12">
      <c r="A258" s="21"/>
      <c r="B258" s="75"/>
      <c r="C258" s="310"/>
      <c r="E258" s="75"/>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row>
    <row r="259" spans="1:30" ht="12">
      <c r="A259" s="21"/>
      <c r="B259" s="75"/>
      <c r="C259" s="310"/>
      <c r="E259" s="75"/>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row>
    <row r="260" spans="1:30" ht="12">
      <c r="A260" s="21"/>
      <c r="B260" s="75"/>
      <c r="C260" s="310"/>
      <c r="E260" s="75"/>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row>
    <row r="261" spans="1:30" ht="12">
      <c r="A261" s="21"/>
      <c r="B261" s="75"/>
      <c r="C261" s="310"/>
      <c r="E261" s="75"/>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row>
    <row r="262" spans="1:30" ht="12">
      <c r="A262" s="21"/>
      <c r="B262" s="75"/>
      <c r="C262" s="310"/>
      <c r="E262" s="75"/>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row>
    <row r="263" spans="1:30" ht="12">
      <c r="A263" s="21"/>
      <c r="B263" s="75"/>
      <c r="C263" s="310"/>
      <c r="E263" s="75"/>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row>
    <row r="264" spans="1:30" ht="12">
      <c r="A264" s="21"/>
      <c r="B264" s="75"/>
      <c r="C264" s="310"/>
      <c r="E264" s="75"/>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row>
    <row r="265" spans="1:30" ht="12">
      <c r="A265" s="21"/>
      <c r="B265" s="75"/>
      <c r="C265" s="310"/>
      <c r="E265" s="75"/>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row>
    <row r="266" spans="1:30" ht="12">
      <c r="A266" s="21"/>
      <c r="B266" s="75"/>
      <c r="C266" s="310"/>
      <c r="E266" s="75"/>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row>
    <row r="267" spans="1:30" ht="12">
      <c r="A267" s="21"/>
      <c r="B267" s="75"/>
      <c r="C267" s="310"/>
      <c r="E267" s="75"/>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row>
    <row r="268" spans="1:30" ht="12">
      <c r="A268" s="21"/>
      <c r="B268" s="75"/>
      <c r="C268" s="310"/>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row>
    <row r="269" spans="1:30" ht="12">
      <c r="A269" s="21"/>
      <c r="B269" s="75"/>
      <c r="C269" s="310"/>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row>
    <row r="270" spans="1:30" ht="12">
      <c r="A270" s="21"/>
      <c r="B270" s="75"/>
      <c r="C270" s="310"/>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row>
    <row r="271" spans="1:30" ht="12">
      <c r="A271" s="21"/>
      <c r="B271" s="75"/>
      <c r="C271" s="310"/>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row>
    <row r="272" spans="1:30" ht="12">
      <c r="A272" s="21"/>
      <c r="B272" s="75"/>
      <c r="C272" s="310"/>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row>
    <row r="273" spans="1:30" ht="12">
      <c r="A273" s="21"/>
      <c r="B273" s="75"/>
      <c r="C273" s="310"/>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row>
    <row r="274" spans="1:30" ht="12">
      <c r="A274" s="21"/>
      <c r="B274" s="75"/>
      <c r="C274" s="310"/>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row>
    <row r="275" spans="1:30" ht="12">
      <c r="A275" s="21"/>
      <c r="B275" s="75"/>
      <c r="C275" s="310"/>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row>
    <row r="276" spans="1:30" ht="12">
      <c r="A276" s="21"/>
      <c r="B276" s="75"/>
      <c r="C276" s="310"/>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row>
    <row r="277" spans="1:30" ht="12">
      <c r="A277" s="21"/>
      <c r="B277" s="75"/>
      <c r="C277" s="310"/>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row>
    <row r="278" spans="1:30" ht="12">
      <c r="A278" s="21"/>
      <c r="B278" s="75"/>
      <c r="C278" s="310"/>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row>
    <row r="279" spans="1:30" ht="12">
      <c r="A279" s="21"/>
      <c r="B279" s="75"/>
      <c r="C279" s="310"/>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row>
    <row r="280" spans="1:30" ht="12">
      <c r="A280" s="21"/>
      <c r="B280" s="75"/>
      <c r="C280" s="310"/>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row>
    <row r="281" spans="1:30" ht="12">
      <c r="A281" s="21"/>
      <c r="B281" s="75"/>
      <c r="C281" s="310"/>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row>
    <row r="282" spans="1:30" ht="12">
      <c r="A282" s="21"/>
      <c r="B282" s="75"/>
      <c r="C282" s="310"/>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row>
    <row r="283" spans="1:30" ht="12">
      <c r="A283" s="21"/>
      <c r="B283" s="75"/>
      <c r="C283" s="310"/>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row>
    <row r="284" spans="1:30" ht="12">
      <c r="A284" s="21"/>
      <c r="B284" s="75"/>
      <c r="C284" s="310"/>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row>
    <row r="285" spans="1:30" ht="12">
      <c r="A285" s="21"/>
      <c r="B285" s="75"/>
      <c r="C285" s="310"/>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row>
    <row r="286" spans="1:30" ht="12">
      <c r="A286" s="21"/>
      <c r="B286" s="75"/>
      <c r="C286" s="310"/>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row>
    <row r="287" spans="1:30" ht="12">
      <c r="A287" s="21"/>
      <c r="B287" s="75"/>
      <c r="C287" s="310"/>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row>
    <row r="288" spans="1:30" ht="12">
      <c r="A288" s="21"/>
      <c r="B288" s="75"/>
      <c r="C288" s="310"/>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row>
    <row r="289" spans="1:30" ht="12">
      <c r="A289" s="21"/>
      <c r="B289" s="75"/>
      <c r="C289" s="310"/>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row>
    <row r="290" spans="1:30" ht="12">
      <c r="A290" s="21"/>
      <c r="B290" s="75"/>
      <c r="C290" s="310"/>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row>
    <row r="291" spans="1:30" ht="12">
      <c r="A291" s="21"/>
      <c r="B291" s="75"/>
      <c r="C291" s="310"/>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row>
    <row r="292" spans="1:30" ht="12">
      <c r="A292" s="21"/>
      <c r="B292" s="75"/>
      <c r="C292" s="310"/>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row>
    <row r="293" spans="1:30" ht="12">
      <c r="A293" s="21"/>
      <c r="B293" s="75"/>
      <c r="C293" s="310"/>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row>
    <row r="294" spans="1:30" ht="12">
      <c r="A294" s="21"/>
      <c r="B294" s="75"/>
      <c r="C294" s="310"/>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row>
    <row r="295" spans="1:30" ht="12">
      <c r="A295" s="21"/>
      <c r="B295" s="75"/>
      <c r="C295" s="310"/>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row>
    <row r="296" spans="1:30" ht="12">
      <c r="A296" s="21"/>
      <c r="B296" s="75"/>
      <c r="C296" s="310"/>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row>
    <row r="297" spans="1:30" ht="12">
      <c r="A297" s="21"/>
      <c r="B297" s="75"/>
      <c r="C297" s="310"/>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row>
    <row r="298" spans="1:30" ht="12">
      <c r="A298" s="21"/>
      <c r="B298" s="75"/>
      <c r="C298" s="310"/>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row>
    <row r="299" spans="1:30" ht="12">
      <c r="A299" s="21"/>
      <c r="B299" s="75"/>
      <c r="C299" s="310"/>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row>
    <row r="300" spans="1:30" ht="12">
      <c r="A300" s="21"/>
      <c r="B300" s="75"/>
      <c r="C300" s="310"/>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row>
    <row r="301" spans="1:30" ht="12">
      <c r="A301" s="21"/>
      <c r="B301" s="75"/>
      <c r="C301" s="310"/>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row>
    <row r="302" spans="1:30" ht="12">
      <c r="A302" s="21"/>
      <c r="B302" s="75"/>
      <c r="C302" s="310"/>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row>
    <row r="303" spans="1:30" ht="12">
      <c r="A303" s="21"/>
      <c r="B303" s="75"/>
      <c r="C303" s="310"/>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row>
    <row r="304" spans="1:30" ht="12">
      <c r="A304" s="21"/>
      <c r="B304" s="75"/>
      <c r="C304" s="310"/>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row>
    <row r="305" spans="1:30" ht="12">
      <c r="A305" s="21"/>
      <c r="B305" s="75"/>
      <c r="C305" s="310"/>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row>
    <row r="306" spans="1:30" ht="12">
      <c r="A306" s="21"/>
      <c r="B306" s="75"/>
      <c r="C306" s="310"/>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row>
    <row r="307" spans="1:30" ht="12">
      <c r="A307" s="21"/>
      <c r="B307" s="75"/>
      <c r="C307" s="310"/>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row>
    <row r="308" spans="1:30" ht="12">
      <c r="A308" s="21"/>
      <c r="B308" s="75"/>
      <c r="C308" s="310"/>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row>
    <row r="309" spans="1:30" ht="12">
      <c r="A309" s="21"/>
      <c r="B309" s="75"/>
      <c r="C309" s="310"/>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row>
    <row r="310" spans="1:30" ht="12">
      <c r="A310" s="21"/>
      <c r="B310" s="75"/>
      <c r="C310" s="310"/>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row>
    <row r="311" spans="1:30" ht="12">
      <c r="A311" s="21"/>
      <c r="B311" s="75"/>
      <c r="C311" s="310"/>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row>
    <row r="312" spans="1:30" ht="12">
      <c r="A312" s="21"/>
      <c r="B312" s="75"/>
      <c r="C312" s="310"/>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row>
    <row r="313" spans="1:30" ht="12">
      <c r="A313" s="21"/>
      <c r="B313" s="75"/>
      <c r="C313" s="310"/>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row>
    <row r="314" spans="1:30" ht="12">
      <c r="A314" s="21"/>
      <c r="B314" s="75"/>
      <c r="C314" s="310"/>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row>
    <row r="315" spans="1:30" ht="12">
      <c r="A315" s="21"/>
      <c r="B315" s="75"/>
      <c r="C315" s="310"/>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row>
    <row r="316" spans="1:30" ht="12">
      <c r="A316" s="21"/>
      <c r="B316" s="75"/>
      <c r="C316" s="310"/>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row>
    <row r="317" spans="1:30" ht="12">
      <c r="A317" s="21"/>
      <c r="B317" s="75"/>
      <c r="C317" s="310"/>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row>
    <row r="318" spans="1:30" ht="12">
      <c r="A318" s="21"/>
      <c r="B318" s="75"/>
      <c r="C318" s="310"/>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row>
    <row r="319" spans="1:30" ht="12">
      <c r="A319" s="21"/>
      <c r="B319" s="75"/>
      <c r="C319" s="310"/>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row>
    <row r="320" spans="1:30" ht="12">
      <c r="A320" s="21"/>
      <c r="B320" s="75"/>
      <c r="C320" s="310"/>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row>
    <row r="321" spans="1:30" ht="12">
      <c r="A321" s="21"/>
      <c r="B321" s="75"/>
      <c r="C321" s="310"/>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row>
    <row r="322" spans="1:30" ht="12">
      <c r="A322" s="21"/>
      <c r="B322" s="75"/>
      <c r="C322" s="310"/>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row>
    <row r="323" spans="1:30" ht="12">
      <c r="A323" s="21"/>
      <c r="B323" s="75"/>
      <c r="C323" s="310"/>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row>
    <row r="324" spans="1:30" ht="12">
      <c r="A324" s="21"/>
      <c r="B324" s="75"/>
      <c r="C324" s="310"/>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row>
    <row r="325" spans="1:30" ht="12">
      <c r="A325" s="21"/>
      <c r="B325" s="75"/>
      <c r="C325" s="310"/>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row>
    <row r="326" spans="1:30" ht="12">
      <c r="A326" s="21"/>
      <c r="B326" s="75"/>
      <c r="C326" s="310"/>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row>
    <row r="327" spans="1:30" ht="12">
      <c r="A327" s="21"/>
      <c r="B327" s="75"/>
      <c r="C327" s="310"/>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row>
    <row r="328" spans="1:30" ht="12">
      <c r="A328" s="21"/>
      <c r="B328" s="75"/>
      <c r="C328" s="310"/>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row>
    <row r="329" spans="1:30" ht="12">
      <c r="A329" s="21"/>
      <c r="B329" s="75"/>
      <c r="C329" s="310"/>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row>
    <row r="330" spans="1:30" ht="12">
      <c r="A330" s="21"/>
      <c r="B330" s="75"/>
      <c r="C330" s="310"/>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row>
    <row r="331" spans="1:30" ht="12">
      <c r="A331" s="21"/>
      <c r="B331" s="75"/>
      <c r="C331" s="310"/>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row>
    <row r="332" spans="1:30" ht="12">
      <c r="A332" s="21"/>
      <c r="B332" s="75"/>
      <c r="C332" s="310"/>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row>
    <row r="333" spans="1:30" ht="12">
      <c r="A333" s="21"/>
      <c r="B333" s="75"/>
      <c r="C333" s="310"/>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row>
    <row r="334" spans="1:30" ht="12">
      <c r="A334" s="21"/>
      <c r="B334" s="75"/>
      <c r="C334" s="310"/>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row>
    <row r="335" spans="1:30" ht="12">
      <c r="A335" s="21"/>
      <c r="B335" s="75"/>
      <c r="C335" s="310"/>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row>
    <row r="336" spans="1:30" ht="12">
      <c r="A336" s="21"/>
      <c r="B336" s="75"/>
      <c r="C336" s="310"/>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row>
    <row r="337" spans="1:30" ht="12">
      <c r="A337" s="21"/>
      <c r="B337" s="75"/>
      <c r="C337" s="310"/>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row>
    <row r="338" spans="1:30" ht="12">
      <c r="A338" s="21"/>
      <c r="B338" s="75"/>
      <c r="C338" s="310"/>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row>
    <row r="339" spans="1:30" ht="12">
      <c r="A339" s="21"/>
      <c r="B339" s="75"/>
      <c r="C339" s="310"/>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row>
    <row r="340" spans="1:30" ht="12">
      <c r="A340" s="21"/>
      <c r="B340" s="75"/>
      <c r="C340" s="310"/>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row>
    <row r="341" spans="1:30" ht="12">
      <c r="A341" s="21"/>
      <c r="B341" s="75"/>
      <c r="C341" s="310"/>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row>
    <row r="342" spans="1:30" ht="12">
      <c r="A342" s="21"/>
      <c r="B342" s="75"/>
      <c r="C342" s="310"/>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row>
    <row r="343" spans="1:30" ht="12">
      <c r="A343" s="21"/>
      <c r="B343" s="75"/>
      <c r="C343" s="310"/>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row>
    <row r="344" spans="1:30" ht="12">
      <c r="A344" s="21"/>
      <c r="B344" s="75"/>
      <c r="C344" s="310"/>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row>
    <row r="345" spans="1:30" ht="12">
      <c r="A345" s="21"/>
      <c r="B345" s="75"/>
      <c r="C345" s="310"/>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row>
    <row r="346" spans="1:30" ht="12">
      <c r="A346" s="21"/>
      <c r="B346" s="75"/>
      <c r="C346" s="310"/>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row>
    <row r="347" spans="1:30" ht="12">
      <c r="A347" s="21"/>
      <c r="B347" s="75"/>
      <c r="C347" s="310"/>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row>
    <row r="348" spans="1:30" ht="12">
      <c r="A348" s="21"/>
      <c r="B348" s="75"/>
      <c r="C348" s="310"/>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row>
    <row r="349" spans="1:30" ht="12">
      <c r="A349" s="21"/>
      <c r="B349" s="75"/>
      <c r="C349" s="310"/>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row>
    <row r="350" spans="1:30" ht="12">
      <c r="A350" s="21"/>
      <c r="B350" s="75"/>
      <c r="C350" s="310"/>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row>
    <row r="351" spans="1:30" ht="12">
      <c r="A351" s="21"/>
      <c r="B351" s="75"/>
      <c r="C351" s="310"/>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row>
    <row r="352" spans="1:30" ht="12">
      <c r="A352" s="21"/>
      <c r="B352" s="75"/>
      <c r="C352" s="310"/>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row>
    <row r="353" spans="1:30" ht="12">
      <c r="A353" s="21"/>
      <c r="B353" s="75"/>
      <c r="C353" s="310"/>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row>
    <row r="354" spans="1:30" ht="12">
      <c r="A354" s="21"/>
      <c r="B354" s="75"/>
      <c r="C354" s="310"/>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row>
    <row r="355" spans="1:30" ht="12">
      <c r="A355" s="21"/>
      <c r="B355" s="75"/>
      <c r="C355" s="310"/>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row>
    <row r="356" spans="1:30" ht="12">
      <c r="A356" s="21"/>
      <c r="B356" s="75"/>
      <c r="C356" s="310"/>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row>
    <row r="357" spans="1:30" ht="12">
      <c r="A357" s="21"/>
      <c r="B357" s="75"/>
      <c r="C357" s="310"/>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row>
    <row r="358" spans="1:30" ht="12">
      <c r="A358" s="21"/>
      <c r="B358" s="75"/>
      <c r="C358" s="310"/>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row>
    <row r="359" spans="1:30" ht="12">
      <c r="A359" s="21"/>
      <c r="B359" s="75"/>
      <c r="C359" s="310"/>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row>
    <row r="360" spans="1:30" ht="12">
      <c r="A360" s="21"/>
      <c r="B360" s="75"/>
      <c r="C360" s="310"/>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row>
    <row r="361" spans="1:30" ht="12">
      <c r="A361" s="21"/>
      <c r="B361" s="75"/>
      <c r="C361" s="310"/>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row>
    <row r="362" spans="1:30" ht="12">
      <c r="A362" s="21"/>
      <c r="B362" s="75"/>
      <c r="C362" s="310"/>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row>
    <row r="363" spans="1:30" ht="12">
      <c r="A363" s="21"/>
      <c r="B363" s="75"/>
      <c r="C363" s="310"/>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row>
    <row r="364" spans="1:30" ht="12">
      <c r="A364" s="21"/>
      <c r="B364" s="75"/>
      <c r="C364" s="310"/>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row>
    <row r="365" spans="1:30" ht="12">
      <c r="A365" s="21"/>
      <c r="B365" s="75"/>
      <c r="C365" s="310"/>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row>
    <row r="366" spans="1:30" ht="12">
      <c r="A366" s="21"/>
      <c r="B366" s="75"/>
      <c r="C366" s="310"/>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row>
    <row r="367" spans="1:30" ht="12">
      <c r="A367" s="21"/>
      <c r="B367" s="75"/>
      <c r="C367" s="310"/>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row>
    <row r="368" spans="1:30" ht="12">
      <c r="A368" s="21"/>
      <c r="B368" s="75"/>
      <c r="C368" s="310"/>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row>
    <row r="369" spans="1:30" ht="12">
      <c r="A369" s="21"/>
      <c r="B369" s="75"/>
      <c r="C369" s="310"/>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row>
    <row r="370" spans="1:30" ht="12">
      <c r="A370" s="21"/>
      <c r="B370" s="75"/>
      <c r="C370" s="310"/>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row>
    <row r="371" spans="1:30" ht="12">
      <c r="A371" s="21"/>
      <c r="B371" s="75"/>
      <c r="C371" s="310"/>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row>
    <row r="372" spans="1:30" ht="12">
      <c r="A372" s="21"/>
      <c r="B372" s="75"/>
      <c r="C372" s="310"/>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row>
    <row r="373" spans="1:30" ht="12">
      <c r="A373" s="21"/>
      <c r="B373" s="75"/>
      <c r="C373" s="310"/>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row>
    <row r="374" spans="1:30" ht="12">
      <c r="A374" s="21"/>
      <c r="B374" s="75"/>
      <c r="C374" s="310"/>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row>
    <row r="375" spans="1:30" ht="12">
      <c r="A375" s="21"/>
      <c r="B375" s="75"/>
      <c r="C375" s="310"/>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row>
    <row r="376" spans="1:30" ht="12">
      <c r="A376" s="21"/>
      <c r="B376" s="75"/>
      <c r="C376" s="310"/>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row>
    <row r="377" spans="1:30" ht="12">
      <c r="A377" s="21"/>
      <c r="B377" s="75"/>
      <c r="C377" s="310"/>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row>
    <row r="378" spans="1:30" ht="12">
      <c r="A378" s="21"/>
      <c r="B378" s="75"/>
      <c r="C378" s="310"/>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row>
    <row r="379" spans="1:30" ht="12">
      <c r="A379" s="21"/>
      <c r="B379" s="75"/>
      <c r="C379" s="310"/>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row>
    <row r="380" spans="1:30" ht="12">
      <c r="A380" s="21"/>
      <c r="B380" s="75"/>
      <c r="C380" s="310"/>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row>
    <row r="381" spans="1:30" ht="12">
      <c r="A381" s="21"/>
      <c r="B381" s="75"/>
      <c r="C381" s="310"/>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row>
    <row r="382" spans="1:30" ht="12">
      <c r="A382" s="21"/>
      <c r="B382" s="75"/>
      <c r="C382" s="310"/>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row>
    <row r="383" spans="1:30" ht="12">
      <c r="A383" s="21"/>
      <c r="B383" s="75"/>
      <c r="C383" s="310"/>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row>
    <row r="384" spans="1:30" ht="12">
      <c r="A384" s="21"/>
      <c r="B384" s="75"/>
      <c r="C384" s="310"/>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row>
    <row r="385" spans="1:30" ht="12">
      <c r="A385" s="21"/>
      <c r="B385" s="75"/>
      <c r="C385" s="310"/>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row>
    <row r="386" spans="1:30" ht="12">
      <c r="A386" s="21"/>
      <c r="B386" s="75"/>
      <c r="C386" s="310"/>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row>
    <row r="387" spans="1:30" ht="12">
      <c r="A387" s="21"/>
      <c r="B387" s="75"/>
      <c r="C387" s="310"/>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row>
    <row r="388" spans="1:30" ht="12">
      <c r="A388" s="21"/>
      <c r="B388" s="75"/>
      <c r="C388" s="310"/>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row>
    <row r="389" spans="1:30" ht="12">
      <c r="A389" s="21"/>
      <c r="B389" s="75"/>
      <c r="C389" s="310"/>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row>
    <row r="390" spans="1:30" ht="12">
      <c r="A390" s="21"/>
      <c r="B390" s="75"/>
      <c r="C390" s="310"/>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row>
    <row r="391" spans="1:30" ht="12">
      <c r="A391" s="21"/>
      <c r="B391" s="75"/>
      <c r="C391" s="310"/>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row>
    <row r="392" spans="1:30" ht="12">
      <c r="A392" s="21"/>
      <c r="B392" s="75"/>
      <c r="C392" s="310"/>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row>
    <row r="393" spans="1:30" ht="12">
      <c r="A393" s="21"/>
      <c r="B393" s="75"/>
      <c r="C393" s="310"/>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row>
    <row r="394" spans="1:30" ht="12">
      <c r="A394" s="21"/>
      <c r="B394" s="75"/>
      <c r="C394" s="310"/>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row>
    <row r="395" spans="1:30" ht="12">
      <c r="A395" s="21"/>
      <c r="B395" s="75"/>
      <c r="C395" s="310"/>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row>
    <row r="396" spans="1:30" ht="12">
      <c r="A396" s="21"/>
      <c r="B396" s="75"/>
      <c r="C396" s="310"/>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row>
    <row r="397" spans="1:30" ht="12">
      <c r="A397" s="21"/>
      <c r="B397" s="75"/>
      <c r="C397" s="310"/>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row>
    <row r="398" spans="1:30" ht="12">
      <c r="A398" s="21"/>
      <c r="B398" s="75"/>
      <c r="C398" s="310"/>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row>
    <row r="399" spans="1:30" ht="12">
      <c r="A399" s="21"/>
      <c r="B399" s="75"/>
      <c r="C399" s="310"/>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row>
    <row r="400" spans="1:30" ht="12">
      <c r="A400" s="21"/>
      <c r="B400" s="75"/>
      <c r="C400" s="310"/>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row>
    <row r="401" spans="1:30" ht="12">
      <c r="A401" s="21"/>
      <c r="B401" s="75"/>
      <c r="C401" s="310"/>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row>
    <row r="402" spans="1:30" ht="12">
      <c r="A402" s="21"/>
      <c r="B402" s="75"/>
      <c r="C402" s="310"/>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row>
    <row r="403" spans="1:30" ht="12">
      <c r="A403" s="21"/>
      <c r="B403" s="75"/>
      <c r="C403" s="310"/>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row>
    <row r="404" spans="1:30" ht="12">
      <c r="A404" s="21"/>
      <c r="B404" s="75"/>
      <c r="C404" s="310"/>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row>
    <row r="405" spans="1:30" ht="12">
      <c r="A405" s="21"/>
      <c r="B405" s="75"/>
      <c r="C405" s="310"/>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row>
    <row r="406" spans="1:30" ht="12">
      <c r="A406" s="21"/>
      <c r="B406" s="75"/>
      <c r="C406" s="310"/>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row>
    <row r="407" spans="1:30" ht="12">
      <c r="A407" s="21"/>
      <c r="B407" s="75"/>
      <c r="C407" s="310"/>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row>
    <row r="408" spans="1:30" ht="12">
      <c r="A408" s="21"/>
      <c r="C408" s="310"/>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row>
    <row r="409" spans="1:30" ht="12">
      <c r="A409" s="21"/>
      <c r="C409" s="310"/>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row>
    <row r="410" spans="1:30" ht="12">
      <c r="A410" s="21"/>
      <c r="C410" s="310"/>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row>
    <row r="411" spans="1:30" ht="12">
      <c r="A411" s="21"/>
      <c r="C411" s="310"/>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row>
    <row r="412" spans="1:30" ht="12">
      <c r="A412" s="21"/>
      <c r="C412" s="310"/>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row>
    <row r="413" spans="1:30" ht="12">
      <c r="A413" s="21"/>
      <c r="C413" s="310"/>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row>
    <row r="414" spans="1:30" ht="12">
      <c r="A414" s="21"/>
      <c r="C414" s="310"/>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row>
    <row r="415" spans="1:30" ht="12">
      <c r="A415" s="21"/>
      <c r="C415" s="310"/>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row>
    <row r="416" spans="1:30" ht="12">
      <c r="A416" s="21"/>
      <c r="C416" s="310"/>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row>
    <row r="417" spans="1:30" ht="12">
      <c r="A417" s="21"/>
      <c r="C417" s="310"/>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row>
    <row r="418" spans="1:30" ht="12">
      <c r="A418" s="21"/>
      <c r="C418" s="310"/>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row>
    <row r="419" spans="1:30" ht="12">
      <c r="A419" s="21"/>
      <c r="C419" s="310"/>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row>
    <row r="420" spans="1:30" ht="12">
      <c r="A420" s="21"/>
      <c r="C420" s="310"/>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row>
    <row r="421" spans="1:30" ht="12">
      <c r="A421" s="21"/>
      <c r="C421" s="310"/>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row>
    <row r="422" spans="1:30" ht="12">
      <c r="A422" s="21"/>
      <c r="C422" s="310"/>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row>
    <row r="423" spans="1:30" ht="12">
      <c r="A423" s="21"/>
      <c r="C423" s="310"/>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row>
    <row r="424" spans="1:30" ht="12">
      <c r="A424" s="21"/>
      <c r="C424" s="310"/>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row>
    <row r="425" spans="1:30" ht="12">
      <c r="A425" s="21"/>
      <c r="C425" s="310"/>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row>
    <row r="426" spans="1:30" ht="12">
      <c r="A426" s="21"/>
      <c r="C426" s="310"/>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row>
    <row r="427" spans="1:30" ht="12">
      <c r="A427" s="21"/>
      <c r="C427" s="310"/>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row>
    <row r="428" spans="1:30" ht="12">
      <c r="A428" s="21"/>
      <c r="C428" s="310"/>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row>
    <row r="429" spans="1:30" ht="12">
      <c r="A429" s="21"/>
      <c r="C429" s="310"/>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row>
    <row r="430" spans="1:30" ht="12">
      <c r="A430" s="21"/>
      <c r="C430" s="310"/>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row>
    <row r="431" spans="1:30" ht="12">
      <c r="A431" s="21"/>
      <c r="C431" s="310"/>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row>
    <row r="432" spans="1:30" ht="12">
      <c r="A432" s="21"/>
      <c r="C432" s="310"/>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row>
    <row r="433" spans="1:30" ht="12">
      <c r="A433" s="21"/>
      <c r="C433" s="310"/>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row>
    <row r="434" spans="1:30" ht="12">
      <c r="A434" s="21"/>
      <c r="C434" s="310"/>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row>
    <row r="435" spans="1:30" ht="12">
      <c r="A435" s="21"/>
      <c r="C435" s="310"/>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row>
    <row r="436" spans="1:30" ht="12">
      <c r="A436" s="21"/>
      <c r="C436" s="310"/>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row>
    <row r="437" spans="1:30" ht="12">
      <c r="A437" s="21"/>
      <c r="C437" s="310"/>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row>
    <row r="438" spans="1:30" ht="12">
      <c r="A438" s="21"/>
      <c r="C438" s="310"/>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row>
    <row r="439" spans="1:30" ht="12">
      <c r="A439" s="21"/>
      <c r="C439" s="310"/>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row>
    <row r="440" spans="1:30" ht="12">
      <c r="A440" s="21"/>
      <c r="C440" s="310"/>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row>
    <row r="441" spans="1:30" ht="12">
      <c r="A441" s="21"/>
      <c r="C441" s="310"/>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row>
    <row r="442" spans="1:30" ht="12">
      <c r="A442" s="21"/>
      <c r="C442" s="310"/>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row>
    <row r="443" spans="1:30" ht="12">
      <c r="A443" s="21"/>
      <c r="C443" s="310"/>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row>
    <row r="444" spans="1:30" ht="12">
      <c r="A444" s="21"/>
      <c r="C444" s="310"/>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row>
    <row r="445" spans="1:30" ht="12">
      <c r="A445" s="21"/>
      <c r="C445" s="310"/>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row>
    <row r="446" spans="1:30" ht="12">
      <c r="A446" s="21"/>
      <c r="C446" s="310"/>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row>
    <row r="447" spans="1:30" ht="12">
      <c r="A447" s="21"/>
      <c r="C447" s="310"/>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row>
    <row r="448" spans="1:30" ht="12">
      <c r="A448" s="21"/>
      <c r="C448" s="310"/>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row>
    <row r="449" spans="1:30" ht="12">
      <c r="A449" s="21"/>
      <c r="C449" s="310"/>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row>
    <row r="450" spans="1:30" ht="12">
      <c r="A450" s="21"/>
      <c r="C450" s="310"/>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row>
    <row r="451" spans="1:30" ht="12">
      <c r="A451" s="21"/>
      <c r="C451" s="310"/>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row>
    <row r="452" spans="1:30" ht="12">
      <c r="A452" s="21"/>
      <c r="C452" s="310"/>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row>
    <row r="453" spans="1:30" ht="12">
      <c r="A453" s="21"/>
      <c r="C453" s="310"/>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row>
    <row r="454" spans="1:30" ht="12">
      <c r="A454" s="21"/>
      <c r="C454" s="310"/>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row>
    <row r="455" spans="1:30" ht="12">
      <c r="A455" s="21"/>
      <c r="C455" s="310"/>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row>
    <row r="456" spans="1:30" ht="12">
      <c r="A456" s="21"/>
      <c r="C456" s="310"/>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row>
    <row r="457" spans="1:30" ht="12">
      <c r="A457" s="21"/>
      <c r="C457" s="310"/>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row>
    <row r="458" spans="1:30" ht="12">
      <c r="A458" s="21"/>
      <c r="C458" s="310"/>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row>
    <row r="459" spans="1:30" ht="12">
      <c r="A459" s="21"/>
      <c r="C459" s="310"/>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row>
    <row r="460" spans="1:30" ht="12">
      <c r="A460" s="21"/>
      <c r="C460" s="310"/>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row>
    <row r="461" spans="1:30" ht="12">
      <c r="A461" s="21"/>
      <c r="C461" s="310"/>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row>
    <row r="462" spans="1:30" ht="12">
      <c r="A462" s="21"/>
      <c r="C462" s="310"/>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row>
    <row r="463" spans="1:30" ht="12">
      <c r="A463" s="21"/>
      <c r="C463" s="310"/>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row>
    <row r="464" spans="1:30" ht="12">
      <c r="A464" s="21"/>
      <c r="C464" s="310"/>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row>
    <row r="465" spans="1:30" ht="12">
      <c r="A465" s="21"/>
      <c r="C465" s="310"/>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row>
    <row r="466" spans="1:30" ht="12">
      <c r="A466" s="21"/>
      <c r="C466" s="310"/>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row>
    <row r="467" spans="1:30" ht="12">
      <c r="A467" s="21"/>
      <c r="C467" s="310"/>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row>
    <row r="468" spans="1:30" ht="12">
      <c r="A468" s="21"/>
      <c r="C468" s="310"/>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row>
    <row r="469" spans="1:30" ht="12">
      <c r="A469" s="21"/>
      <c r="C469" s="310"/>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row>
    <row r="470" spans="1:30" ht="12">
      <c r="A470" s="21"/>
      <c r="C470" s="310"/>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row>
    <row r="471" spans="1:30" ht="12">
      <c r="A471" s="21"/>
      <c r="C471" s="310"/>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row>
    <row r="472" spans="1:30" ht="12">
      <c r="A472" s="21"/>
      <c r="C472" s="310"/>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row>
    <row r="473" spans="1:30" ht="12">
      <c r="A473" s="21"/>
      <c r="C473" s="310"/>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row>
    <row r="474" spans="1:30" ht="12">
      <c r="A474" s="21"/>
      <c r="C474" s="310"/>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row>
    <row r="475" spans="1:30" ht="12">
      <c r="A475" s="21"/>
      <c r="C475" s="310"/>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row>
    <row r="476" spans="1:30" ht="12">
      <c r="A476" s="21"/>
      <c r="C476" s="310"/>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row>
    <row r="477" spans="1:30" ht="12">
      <c r="A477" s="21"/>
      <c r="C477" s="310"/>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row>
    <row r="478" spans="1:30" ht="12">
      <c r="A478" s="21"/>
      <c r="C478" s="310"/>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row>
    <row r="479" spans="1:30" ht="12">
      <c r="A479" s="21"/>
      <c r="C479" s="310"/>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row>
    <row r="480" spans="1:30" ht="12">
      <c r="A480" s="21"/>
      <c r="C480" s="310"/>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row>
    <row r="481" spans="1:30" ht="12">
      <c r="A481" s="21"/>
      <c r="C481" s="310"/>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row>
    <row r="482" spans="1:30" ht="12">
      <c r="A482" s="21"/>
      <c r="C482" s="310"/>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row>
    <row r="483" spans="1:30" ht="12">
      <c r="A483" s="21"/>
      <c r="C483" s="310"/>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row>
    <row r="484" spans="1:30" ht="12">
      <c r="A484" s="21"/>
      <c r="C484" s="310"/>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row>
    <row r="485" spans="1:30" ht="12">
      <c r="A485" s="21"/>
      <c r="C485" s="310"/>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row>
    <row r="486" spans="1:30" ht="12">
      <c r="A486" s="21"/>
      <c r="C486" s="310"/>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row>
    <row r="487" spans="1:30" ht="12">
      <c r="A487" s="21"/>
      <c r="C487" s="310"/>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row>
    <row r="488" spans="1:30" ht="12">
      <c r="A488" s="21"/>
      <c r="C488" s="310"/>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row>
    <row r="489" spans="1:30" ht="12">
      <c r="A489" s="21"/>
      <c r="C489" s="310"/>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row>
    <row r="490" spans="1:30" ht="12">
      <c r="A490" s="21"/>
      <c r="C490" s="310"/>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row>
    <row r="491" spans="1:30" ht="12">
      <c r="A491" s="21"/>
      <c r="C491" s="310"/>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row>
    <row r="492" spans="1:30" ht="12">
      <c r="A492" s="21"/>
      <c r="C492" s="310"/>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row>
    <row r="493" spans="1:30" ht="12">
      <c r="A493" s="21"/>
      <c r="C493" s="310"/>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row>
    <row r="494" spans="1:30" ht="12">
      <c r="A494" s="21"/>
      <c r="C494" s="310"/>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row>
    <row r="495" spans="1:30" ht="12">
      <c r="A495" s="21"/>
      <c r="C495" s="310"/>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row>
    <row r="496" spans="1:30" ht="12">
      <c r="A496" s="21"/>
      <c r="C496" s="310"/>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row>
    <row r="497" spans="1:30" ht="12">
      <c r="A497" s="21"/>
      <c r="C497" s="310"/>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row>
    <row r="498" spans="1:30" ht="12">
      <c r="A498" s="21"/>
      <c r="C498" s="310"/>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row>
    <row r="499" spans="1:30" ht="12">
      <c r="A499" s="21"/>
      <c r="C499" s="310"/>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row>
    <row r="500" spans="1:30" ht="12">
      <c r="A500" s="21"/>
      <c r="C500" s="310"/>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row>
    <row r="501" spans="1:30" ht="12">
      <c r="A501" s="21"/>
      <c r="C501" s="310"/>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row>
    <row r="502" spans="1:30" ht="12">
      <c r="A502" s="21"/>
      <c r="C502" s="310"/>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row>
    <row r="503" spans="1:30" ht="12">
      <c r="A503" s="21"/>
      <c r="C503" s="310"/>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row>
    <row r="504" spans="1:30" ht="12">
      <c r="A504" s="21"/>
      <c r="C504" s="310"/>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row>
    <row r="505" spans="1:30" ht="12">
      <c r="A505" s="21"/>
      <c r="C505" s="310"/>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row>
    <row r="506" spans="1:30" ht="12">
      <c r="A506" s="21"/>
      <c r="C506" s="310"/>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row>
    <row r="507" spans="1:30" ht="12">
      <c r="A507" s="21"/>
      <c r="C507" s="310"/>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row>
    <row r="508" spans="1:30" ht="12">
      <c r="A508" s="21"/>
      <c r="C508" s="310"/>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row>
    <row r="509" spans="1:30" ht="12">
      <c r="A509" s="21"/>
      <c r="C509" s="310"/>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row>
    <row r="510" spans="1:30" ht="12">
      <c r="A510" s="21"/>
      <c r="C510" s="310"/>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row>
    <row r="511" spans="1:30" ht="12">
      <c r="A511" s="21"/>
      <c r="C511" s="310"/>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row>
    <row r="512" spans="1:30" ht="12">
      <c r="A512" s="21"/>
      <c r="C512" s="310"/>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row>
    <row r="513" spans="1:30" ht="12">
      <c r="A513" s="21"/>
      <c r="C513" s="310"/>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row>
    <row r="514" spans="1:30" ht="12">
      <c r="A514" s="21"/>
      <c r="C514" s="310"/>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row>
    <row r="515" spans="1:30" ht="12">
      <c r="A515" s="21"/>
      <c r="C515" s="310"/>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row>
    <row r="516" spans="1:30" ht="12">
      <c r="A516" s="21"/>
      <c r="C516" s="310"/>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row>
    <row r="517" spans="1:30" ht="12">
      <c r="A517" s="21"/>
      <c r="C517" s="310"/>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row>
    <row r="518" spans="1:30" ht="12">
      <c r="A518" s="21"/>
      <c r="C518" s="310"/>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row>
    <row r="519" spans="1:30" ht="12">
      <c r="A519" s="21"/>
      <c r="C519" s="310"/>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row>
    <row r="520" spans="1:30" ht="12">
      <c r="A520" s="21"/>
      <c r="C520" s="310"/>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row>
    <row r="521" spans="1:30" ht="12">
      <c r="A521" s="21"/>
      <c r="C521" s="310"/>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row>
    <row r="522" spans="1:30" ht="12">
      <c r="A522" s="21"/>
      <c r="C522" s="310"/>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row>
    <row r="523" spans="1:30" ht="12">
      <c r="A523" s="21"/>
      <c r="C523" s="310"/>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row>
    <row r="524" spans="1:30" ht="12">
      <c r="A524" s="21"/>
      <c r="C524" s="310"/>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row>
    <row r="525" spans="1:30" ht="12">
      <c r="A525" s="21"/>
      <c r="C525" s="310"/>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row>
    <row r="526" spans="1:30" ht="12">
      <c r="A526" s="21"/>
      <c r="C526" s="310"/>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row>
    <row r="527" spans="1:30" ht="12">
      <c r="A527" s="21"/>
      <c r="C527" s="310"/>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row>
    <row r="528" spans="1:30" ht="12">
      <c r="A528" s="21"/>
      <c r="C528" s="310"/>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row>
    <row r="529" spans="1:30" ht="12">
      <c r="A529" s="21"/>
      <c r="C529" s="310"/>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row>
    <row r="530" spans="1:30" ht="12">
      <c r="A530" s="21"/>
      <c r="C530" s="310"/>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row>
    <row r="531" spans="1:30" ht="12">
      <c r="A531" s="21"/>
      <c r="C531" s="310"/>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row>
    <row r="532" spans="1:30" ht="12">
      <c r="A532" s="21"/>
      <c r="C532" s="310"/>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row>
    <row r="533" spans="1:30" ht="12">
      <c r="A533" s="21"/>
      <c r="C533" s="310"/>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row>
    <row r="534" spans="1:30" ht="12">
      <c r="A534" s="21"/>
      <c r="C534" s="310"/>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row>
    <row r="535" spans="1:30" ht="12">
      <c r="A535" s="21"/>
      <c r="C535" s="310"/>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row>
    <row r="536" spans="1:30" ht="12">
      <c r="A536" s="21"/>
      <c r="C536" s="310"/>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row>
    <row r="537" spans="1:30" ht="12">
      <c r="A537" s="21"/>
      <c r="C537" s="310"/>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row>
    <row r="538" spans="1:30" ht="12">
      <c r="A538" s="21"/>
      <c r="C538" s="310"/>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row>
    <row r="539" spans="1:30" ht="12">
      <c r="A539" s="21"/>
      <c r="C539" s="310"/>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row>
    <row r="540" spans="1:30" ht="12">
      <c r="A540" s="21"/>
      <c r="C540" s="310"/>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row>
    <row r="541" spans="1:30" ht="12">
      <c r="A541" s="21"/>
      <c r="C541" s="310"/>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row>
    <row r="542" spans="1:30" ht="12">
      <c r="A542" s="21"/>
      <c r="C542" s="310"/>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row>
    <row r="543" spans="1:30" ht="12">
      <c r="A543" s="21"/>
      <c r="C543" s="310"/>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row>
    <row r="544" spans="1:30" ht="12">
      <c r="A544" s="21"/>
      <c r="C544" s="310"/>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row>
    <row r="545" spans="1:30" ht="12">
      <c r="A545" s="21"/>
      <c r="C545" s="310"/>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row>
    <row r="546" spans="1:30" ht="12">
      <c r="A546" s="21"/>
      <c r="C546" s="310"/>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row>
    <row r="547" spans="1:30" ht="12">
      <c r="A547" s="21"/>
      <c r="C547" s="310"/>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row>
    <row r="548" spans="1:30" ht="12">
      <c r="A548" s="21"/>
      <c r="C548" s="310"/>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row>
    <row r="549" spans="1:30" ht="12">
      <c r="A549" s="21"/>
      <c r="C549" s="310"/>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row>
    <row r="550" spans="1:30" ht="12">
      <c r="A550" s="21"/>
      <c r="C550" s="310"/>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row>
    <row r="551" spans="1:30" ht="12">
      <c r="A551" s="21"/>
      <c r="C551" s="310"/>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row>
    <row r="552" spans="1:30" ht="12">
      <c r="A552" s="21"/>
      <c r="C552" s="310"/>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row>
    <row r="553" spans="1:30" ht="12">
      <c r="A553" s="21"/>
      <c r="C553" s="310"/>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row>
    <row r="554" spans="1:30" ht="12">
      <c r="A554" s="21"/>
      <c r="C554" s="310"/>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row>
    <row r="555" spans="1:30" ht="12">
      <c r="A555" s="21"/>
      <c r="C555" s="310"/>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row>
    <row r="556" spans="1:30" ht="12">
      <c r="A556" s="21"/>
      <c r="C556" s="310"/>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row>
    <row r="557" spans="1:30" ht="12">
      <c r="A557" s="21"/>
      <c r="C557" s="310"/>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row>
    <row r="558" spans="1:30" ht="12">
      <c r="A558" s="21"/>
      <c r="C558" s="310"/>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row>
    <row r="559" spans="1:30" ht="12">
      <c r="A559" s="21"/>
      <c r="C559" s="310"/>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row>
    <row r="560" spans="1:30" ht="12">
      <c r="A560" s="21"/>
      <c r="C560" s="310"/>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row>
    <row r="561" spans="1:30" ht="12">
      <c r="A561" s="21"/>
      <c r="C561" s="310"/>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row>
    <row r="562" spans="1:30" ht="12">
      <c r="A562" s="21"/>
      <c r="C562" s="310"/>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row>
    <row r="563" spans="1:30" ht="12">
      <c r="A563" s="21"/>
      <c r="C563" s="310"/>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row>
    <row r="564" spans="1:30" ht="12">
      <c r="A564" s="21"/>
      <c r="C564" s="310"/>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row>
    <row r="565" spans="1:30" ht="12">
      <c r="A565" s="21"/>
      <c r="C565" s="310"/>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row>
    <row r="566" spans="1:30" ht="12">
      <c r="A566" s="21"/>
      <c r="C566" s="310"/>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row>
    <row r="567" spans="1:30" ht="12">
      <c r="A567" s="21"/>
      <c r="C567" s="310"/>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row>
    <row r="568" spans="1:30" ht="12">
      <c r="A568" s="21"/>
      <c r="C568" s="310"/>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row>
    <row r="569" spans="1:30" ht="12">
      <c r="A569" s="21"/>
      <c r="C569" s="310"/>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row>
    <row r="570" spans="1:30" ht="12">
      <c r="A570" s="21"/>
      <c r="C570" s="310"/>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row>
    <row r="571" spans="1:30" ht="12">
      <c r="A571" s="21"/>
      <c r="C571" s="310"/>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row>
    <row r="572" spans="1:30" ht="12">
      <c r="A572" s="21"/>
      <c r="C572" s="310"/>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row>
    <row r="573" spans="1:30" ht="12">
      <c r="A573" s="21"/>
      <c r="C573" s="310"/>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row>
    <row r="574" spans="1:30" ht="12">
      <c r="A574" s="21"/>
      <c r="C574" s="310"/>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row>
    <row r="575" spans="1:30" ht="12">
      <c r="A575" s="21"/>
      <c r="C575" s="310"/>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row>
    <row r="576" spans="1:30" ht="12">
      <c r="A576" s="21"/>
      <c r="C576" s="310"/>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row>
    <row r="577" spans="1:30" ht="12">
      <c r="A577" s="21"/>
      <c r="C577" s="310"/>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row>
    <row r="578" spans="1:30" ht="12">
      <c r="A578" s="21"/>
      <c r="C578" s="310"/>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row>
    <row r="579" spans="1:30" ht="12">
      <c r="A579" s="21"/>
      <c r="C579" s="310"/>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row>
    <row r="580" spans="1:30" ht="12">
      <c r="A580" s="21"/>
      <c r="C580" s="310"/>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row>
    <row r="581" spans="1:30" ht="12">
      <c r="A581" s="21"/>
      <c r="C581" s="310"/>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row>
    <row r="582" spans="1:30" ht="12">
      <c r="A582" s="21"/>
      <c r="C582" s="310"/>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row>
    <row r="583" spans="1:30" ht="12">
      <c r="A583" s="21"/>
      <c r="C583" s="310"/>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row>
    <row r="584" spans="1:30" ht="12">
      <c r="A584" s="21"/>
      <c r="C584" s="310"/>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row>
    <row r="585" spans="1:30" ht="12">
      <c r="A585" s="21"/>
      <c r="C585" s="310"/>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row>
    <row r="586" spans="1:30" ht="12">
      <c r="A586" s="21"/>
      <c r="C586" s="310"/>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row>
    <row r="587" spans="1:30" ht="12">
      <c r="A587" s="21"/>
      <c r="C587" s="310"/>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row>
    <row r="588" spans="1:30" ht="12">
      <c r="A588" s="21"/>
      <c r="C588" s="310"/>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row>
    <row r="589" spans="1:30" ht="12">
      <c r="A589" s="21"/>
      <c r="C589" s="310"/>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row>
    <row r="590" spans="1:30" ht="12">
      <c r="A590" s="21"/>
      <c r="C590" s="310"/>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row>
  </sheetData>
  <sheetProtection/>
  <mergeCells count="13">
    <mergeCell ref="J5:W5"/>
    <mergeCell ref="X5:X6"/>
    <mergeCell ref="Y5:Y6"/>
    <mergeCell ref="Z5:Z6"/>
    <mergeCell ref="AA5:AA6"/>
    <mergeCell ref="AC5:AC6"/>
    <mergeCell ref="AB5:AB6"/>
    <mergeCell ref="A5:A6"/>
    <mergeCell ref="B5:C6"/>
    <mergeCell ref="D5:D6"/>
    <mergeCell ref="E5:E6"/>
    <mergeCell ref="F5:G6"/>
    <mergeCell ref="H5:I6"/>
  </mergeCells>
  <printOptions/>
  <pageMargins left="0.17" right="0.17" top="0.5" bottom="0.4" header="0.55" footer="0.17"/>
  <pageSetup horizontalDpi="300" verticalDpi="3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2:AH45"/>
  <sheetViews>
    <sheetView showZeros="0" zoomScalePageLayoutView="0" workbookViewId="0" topLeftCell="A1">
      <pane xSplit="1" topLeftCell="B1" activePane="topRight" state="frozen"/>
      <selection pane="topLeft" activeCell="A1" sqref="A1"/>
      <selection pane="topRight" activeCell="X44" sqref="X44"/>
    </sheetView>
  </sheetViews>
  <sheetFormatPr defaultColWidth="8.88671875" defaultRowHeight="13.5"/>
  <cols>
    <col min="1" max="1" width="25.6640625" style="76" customWidth="1"/>
    <col min="2" max="6" width="7.4453125" style="76" customWidth="1"/>
    <col min="7" max="8" width="6.77734375" style="76" customWidth="1"/>
    <col min="9" max="9" width="6.77734375" style="77" customWidth="1"/>
    <col min="10" max="16" width="6.77734375" style="76" customWidth="1"/>
    <col min="17" max="18" width="9.77734375" style="76" customWidth="1"/>
    <col min="19" max="25" width="6.4453125" style="76" customWidth="1"/>
    <col min="26" max="16384" width="8.88671875" style="76" customWidth="1"/>
  </cols>
  <sheetData>
    <row r="1" ht="17.25" customHeight="1"/>
    <row r="2" spans="1:24" s="78" customFormat="1" ht="21.75" customHeight="1">
      <c r="A2" s="22" t="s">
        <v>444</v>
      </c>
      <c r="B2" s="80"/>
      <c r="C2" s="6"/>
      <c r="D2" s="6"/>
      <c r="E2" s="6"/>
      <c r="F2" s="6"/>
      <c r="G2" s="6"/>
      <c r="H2" s="6"/>
      <c r="I2" s="79"/>
      <c r="J2" s="6"/>
      <c r="K2" s="6"/>
      <c r="L2" s="6"/>
      <c r="M2" s="6"/>
      <c r="N2" s="6"/>
      <c r="O2" s="6"/>
      <c r="P2" s="6"/>
      <c r="Q2" s="6"/>
      <c r="R2" s="6"/>
      <c r="S2" s="6"/>
      <c r="T2" s="6"/>
      <c r="U2" s="6"/>
      <c r="V2" s="6"/>
      <c r="W2" s="6"/>
      <c r="X2" s="6"/>
    </row>
    <row r="4" spans="1:25" s="462" customFormat="1" ht="16.5" customHeight="1">
      <c r="A4" s="126" t="s">
        <v>554</v>
      </c>
      <c r="B4" s="126"/>
      <c r="C4" s="126"/>
      <c r="D4" s="126"/>
      <c r="E4" s="126"/>
      <c r="F4" s="126"/>
      <c r="G4" s="126"/>
      <c r="H4" s="126"/>
      <c r="I4" s="488"/>
      <c r="J4" s="126"/>
      <c r="K4" s="126"/>
      <c r="L4" s="126"/>
      <c r="M4" s="126"/>
      <c r="N4" s="126"/>
      <c r="O4" s="126"/>
      <c r="P4" s="126"/>
      <c r="Q4" s="126"/>
      <c r="R4" s="126"/>
      <c r="S4" s="126"/>
      <c r="T4" s="126"/>
      <c r="U4" s="126"/>
      <c r="V4" s="126"/>
      <c r="W4" s="126"/>
      <c r="X4" s="126"/>
      <c r="Y4" s="126"/>
    </row>
    <row r="5" spans="1:24" s="462" customFormat="1" ht="19.5" customHeight="1">
      <c r="A5" s="1045" t="s">
        <v>493</v>
      </c>
      <c r="B5" s="1040" t="s">
        <v>494</v>
      </c>
      <c r="C5" s="1040" t="s">
        <v>495</v>
      </c>
      <c r="D5" s="1040" t="s">
        <v>496</v>
      </c>
      <c r="E5" s="1040" t="s">
        <v>497</v>
      </c>
      <c r="F5" s="1052" t="s">
        <v>498</v>
      </c>
      <c r="G5" s="1053"/>
      <c r="H5" s="1053"/>
      <c r="I5" s="1053"/>
      <c r="J5" s="1053"/>
      <c r="K5" s="1053"/>
      <c r="L5" s="1053"/>
      <c r="M5" s="1053"/>
      <c r="N5" s="1053"/>
      <c r="O5" s="1053"/>
      <c r="P5" s="1053"/>
      <c r="Q5" s="1053"/>
      <c r="R5" s="1054"/>
      <c r="S5" s="1040" t="s">
        <v>499</v>
      </c>
      <c r="T5" s="1040" t="s">
        <v>500</v>
      </c>
      <c r="U5" s="1040" t="s">
        <v>501</v>
      </c>
      <c r="V5" s="1040" t="s">
        <v>502</v>
      </c>
      <c r="W5" s="1040" t="s">
        <v>632</v>
      </c>
      <c r="X5" s="1047" t="s">
        <v>633</v>
      </c>
    </row>
    <row r="6" spans="1:24" s="462" customFormat="1" ht="39" customHeight="1">
      <c r="A6" s="1046"/>
      <c r="B6" s="1041"/>
      <c r="C6" s="1041"/>
      <c r="D6" s="1041"/>
      <c r="E6" s="1041"/>
      <c r="F6" s="451"/>
      <c r="G6" s="452" t="s">
        <v>503</v>
      </c>
      <c r="H6" s="452" t="s">
        <v>0</v>
      </c>
      <c r="I6" s="307" t="s">
        <v>504</v>
      </c>
      <c r="J6" s="452" t="s">
        <v>1</v>
      </c>
      <c r="K6" s="452" t="s">
        <v>2</v>
      </c>
      <c r="L6" s="452" t="s">
        <v>3</v>
      </c>
      <c r="M6" s="452" t="s">
        <v>4</v>
      </c>
      <c r="N6" s="452" t="s">
        <v>5</v>
      </c>
      <c r="O6" s="452" t="s">
        <v>6</v>
      </c>
      <c r="P6" s="452" t="s">
        <v>7</v>
      </c>
      <c r="Q6" s="452" t="s">
        <v>505</v>
      </c>
      <c r="R6" s="452" t="s">
        <v>506</v>
      </c>
      <c r="S6" s="1041"/>
      <c r="T6" s="1041"/>
      <c r="U6" s="1041"/>
      <c r="V6" s="1041"/>
      <c r="W6" s="1041"/>
      <c r="X6" s="1048"/>
    </row>
    <row r="7" spans="1:24" s="462" customFormat="1" ht="20.25" customHeight="1">
      <c r="A7" s="232" t="s">
        <v>242</v>
      </c>
      <c r="B7" s="238">
        <v>3446</v>
      </c>
      <c r="C7" s="63">
        <v>37</v>
      </c>
      <c r="D7" s="63">
        <v>1574</v>
      </c>
      <c r="E7" s="63">
        <v>0</v>
      </c>
      <c r="F7" s="63">
        <v>959</v>
      </c>
      <c r="G7" s="63">
        <v>0</v>
      </c>
      <c r="H7" s="63">
        <v>0</v>
      </c>
      <c r="I7" s="129">
        <v>1</v>
      </c>
      <c r="J7" s="63">
        <v>4</v>
      </c>
      <c r="K7" s="63">
        <v>29</v>
      </c>
      <c r="L7" s="63">
        <v>81</v>
      </c>
      <c r="M7" s="63">
        <v>249</v>
      </c>
      <c r="N7" s="63">
        <v>356</v>
      </c>
      <c r="O7" s="63">
        <v>219</v>
      </c>
      <c r="P7" s="63">
        <v>20</v>
      </c>
      <c r="Q7" s="129" t="s">
        <v>23</v>
      </c>
      <c r="R7" s="129" t="s">
        <v>23</v>
      </c>
      <c r="S7" s="63">
        <v>17</v>
      </c>
      <c r="T7" s="63">
        <v>110</v>
      </c>
      <c r="U7" s="63">
        <v>2</v>
      </c>
      <c r="V7" s="63">
        <v>24</v>
      </c>
      <c r="W7" s="63"/>
      <c r="X7" s="323">
        <v>0</v>
      </c>
    </row>
    <row r="8" spans="1:24" s="462" customFormat="1" ht="20.25" customHeight="1">
      <c r="A8" s="473" t="s">
        <v>245</v>
      </c>
      <c r="B8" s="474">
        <v>3627</v>
      </c>
      <c r="C8" s="323">
        <v>35</v>
      </c>
      <c r="D8" s="323">
        <v>1750</v>
      </c>
      <c r="E8" s="323">
        <v>0</v>
      </c>
      <c r="F8" s="323">
        <v>988</v>
      </c>
      <c r="G8" s="323">
        <v>0</v>
      </c>
      <c r="H8" s="323">
        <v>0</v>
      </c>
      <c r="I8" s="346">
        <v>1</v>
      </c>
      <c r="J8" s="323">
        <v>4</v>
      </c>
      <c r="K8" s="323">
        <v>29</v>
      </c>
      <c r="L8" s="323">
        <v>83</v>
      </c>
      <c r="M8" s="323">
        <v>254</v>
      </c>
      <c r="N8" s="323">
        <v>373</v>
      </c>
      <c r="O8" s="323">
        <v>223</v>
      </c>
      <c r="P8" s="323">
        <v>21</v>
      </c>
      <c r="Q8" s="346" t="s">
        <v>23</v>
      </c>
      <c r="R8" s="346" t="s">
        <v>23</v>
      </c>
      <c r="S8" s="323">
        <v>17</v>
      </c>
      <c r="T8" s="323">
        <v>111</v>
      </c>
      <c r="U8" s="323">
        <v>2</v>
      </c>
      <c r="V8" s="323">
        <v>24</v>
      </c>
      <c r="W8" s="323"/>
      <c r="X8" s="323">
        <v>0</v>
      </c>
    </row>
    <row r="9" spans="1:24" s="462" customFormat="1" ht="20.25" customHeight="1">
      <c r="A9" s="473" t="s">
        <v>248</v>
      </c>
      <c r="B9" s="474">
        <v>3688</v>
      </c>
      <c r="C9" s="323">
        <v>33</v>
      </c>
      <c r="D9" s="323">
        <v>1833</v>
      </c>
      <c r="E9" s="323">
        <v>0</v>
      </c>
      <c r="F9" s="323">
        <v>1003</v>
      </c>
      <c r="G9" s="323">
        <v>0</v>
      </c>
      <c r="H9" s="323">
        <v>0</v>
      </c>
      <c r="I9" s="346">
        <v>1</v>
      </c>
      <c r="J9" s="323">
        <v>4</v>
      </c>
      <c r="K9" s="323">
        <v>30</v>
      </c>
      <c r="L9" s="323">
        <v>87</v>
      </c>
      <c r="M9" s="323">
        <v>255</v>
      </c>
      <c r="N9" s="323">
        <v>378</v>
      </c>
      <c r="O9" s="323">
        <v>224</v>
      </c>
      <c r="P9" s="323">
        <v>24</v>
      </c>
      <c r="Q9" s="346" t="s">
        <v>23</v>
      </c>
      <c r="R9" s="346" t="s">
        <v>23</v>
      </c>
      <c r="S9" s="323">
        <v>17</v>
      </c>
      <c r="T9" s="323">
        <v>115</v>
      </c>
      <c r="U9" s="323">
        <v>2</v>
      </c>
      <c r="V9" s="323">
        <v>24</v>
      </c>
      <c r="W9" s="323"/>
      <c r="X9" s="323">
        <v>0</v>
      </c>
    </row>
    <row r="10" spans="1:24" s="462" customFormat="1" ht="20.25" customHeight="1">
      <c r="A10" s="473" t="s">
        <v>260</v>
      </c>
      <c r="B10" s="474">
        <v>3683</v>
      </c>
      <c r="C10" s="323">
        <v>33</v>
      </c>
      <c r="D10" s="323">
        <v>1833</v>
      </c>
      <c r="E10" s="323">
        <v>0</v>
      </c>
      <c r="F10" s="323">
        <v>1041</v>
      </c>
      <c r="G10" s="323">
        <v>0</v>
      </c>
      <c r="H10" s="323">
        <v>0</v>
      </c>
      <c r="I10" s="346">
        <v>1</v>
      </c>
      <c r="J10" s="323">
        <v>3</v>
      </c>
      <c r="K10" s="323">
        <v>30</v>
      </c>
      <c r="L10" s="323">
        <v>85</v>
      </c>
      <c r="M10" s="323">
        <v>267</v>
      </c>
      <c r="N10" s="323">
        <v>400</v>
      </c>
      <c r="O10" s="323">
        <v>230</v>
      </c>
      <c r="P10" s="323">
        <v>25</v>
      </c>
      <c r="Q10" s="346" t="s">
        <v>23</v>
      </c>
      <c r="R10" s="346" t="s">
        <v>23</v>
      </c>
      <c r="S10" s="323">
        <v>18</v>
      </c>
      <c r="T10" s="323">
        <v>114</v>
      </c>
      <c r="U10" s="323">
        <v>3</v>
      </c>
      <c r="V10" s="323">
        <v>23</v>
      </c>
      <c r="W10" s="323"/>
      <c r="X10" s="323">
        <v>0</v>
      </c>
    </row>
    <row r="11" spans="1:24" s="462" customFormat="1" ht="20.25" customHeight="1">
      <c r="A11" s="473" t="s">
        <v>370</v>
      </c>
      <c r="B11" s="474">
        <v>3670</v>
      </c>
      <c r="C11" s="323">
        <v>8</v>
      </c>
      <c r="D11" s="323">
        <v>1831</v>
      </c>
      <c r="E11" s="323">
        <v>0</v>
      </c>
      <c r="F11" s="323">
        <v>1670</v>
      </c>
      <c r="G11" s="323">
        <v>0</v>
      </c>
      <c r="H11" s="323">
        <v>0</v>
      </c>
      <c r="I11" s="346">
        <v>1</v>
      </c>
      <c r="J11" s="323">
        <v>3</v>
      </c>
      <c r="K11" s="323">
        <v>31</v>
      </c>
      <c r="L11" s="323">
        <v>87</v>
      </c>
      <c r="M11" s="323">
        <v>371</v>
      </c>
      <c r="N11" s="323">
        <v>665</v>
      </c>
      <c r="O11" s="323">
        <v>437</v>
      </c>
      <c r="P11" s="323">
        <v>69</v>
      </c>
      <c r="Q11" s="346">
        <v>1</v>
      </c>
      <c r="R11" s="346">
        <v>5</v>
      </c>
      <c r="S11" s="323">
        <v>18</v>
      </c>
      <c r="T11" s="323">
        <v>117</v>
      </c>
      <c r="U11" s="323">
        <v>3</v>
      </c>
      <c r="V11" s="323">
        <v>23</v>
      </c>
      <c r="W11" s="323"/>
      <c r="X11" s="323">
        <v>0</v>
      </c>
    </row>
    <row r="12" spans="1:24" s="462" customFormat="1" ht="20.25" customHeight="1">
      <c r="A12" s="473" t="s">
        <v>435</v>
      </c>
      <c r="B12" s="474">
        <v>3647</v>
      </c>
      <c r="C12" s="323">
        <v>8</v>
      </c>
      <c r="D12" s="323">
        <v>1831</v>
      </c>
      <c r="E12" s="323">
        <v>0</v>
      </c>
      <c r="F12" s="323">
        <v>1647</v>
      </c>
      <c r="G12" s="323">
        <v>1</v>
      </c>
      <c r="H12" s="323">
        <v>0</v>
      </c>
      <c r="I12" s="346">
        <v>1</v>
      </c>
      <c r="J12" s="323">
        <v>4</v>
      </c>
      <c r="K12" s="323">
        <v>30</v>
      </c>
      <c r="L12" s="323">
        <v>89</v>
      </c>
      <c r="M12" s="323">
        <v>375</v>
      </c>
      <c r="N12" s="323">
        <v>666</v>
      </c>
      <c r="O12" s="323">
        <v>409</v>
      </c>
      <c r="P12" s="323">
        <v>67</v>
      </c>
      <c r="Q12" s="346">
        <v>1</v>
      </c>
      <c r="R12" s="346">
        <v>4</v>
      </c>
      <c r="S12" s="323">
        <v>18</v>
      </c>
      <c r="T12" s="323">
        <v>117</v>
      </c>
      <c r="U12" s="323">
        <v>3</v>
      </c>
      <c r="V12" s="323">
        <v>23</v>
      </c>
      <c r="W12" s="323"/>
      <c r="X12" s="323">
        <v>0</v>
      </c>
    </row>
    <row r="13" spans="1:24" s="462" customFormat="1" ht="20.25" customHeight="1">
      <c r="A13" s="473" t="s">
        <v>460</v>
      </c>
      <c r="B13" s="474">
        <v>3827.1</v>
      </c>
      <c r="C13" s="323">
        <v>8</v>
      </c>
      <c r="D13" s="323">
        <v>2019</v>
      </c>
      <c r="E13" s="323">
        <v>0</v>
      </c>
      <c r="F13" s="323">
        <v>1638.1</v>
      </c>
      <c r="G13" s="323">
        <v>1</v>
      </c>
      <c r="H13" s="323">
        <v>0</v>
      </c>
      <c r="I13" s="346">
        <v>1</v>
      </c>
      <c r="J13" s="323">
        <v>4</v>
      </c>
      <c r="K13" s="323">
        <v>30</v>
      </c>
      <c r="L13" s="323">
        <v>93</v>
      </c>
      <c r="M13" s="323">
        <v>376.1</v>
      </c>
      <c r="N13" s="323">
        <v>648</v>
      </c>
      <c r="O13" s="323">
        <v>409</v>
      </c>
      <c r="P13" s="323">
        <v>72</v>
      </c>
      <c r="Q13" s="346">
        <v>1</v>
      </c>
      <c r="R13" s="346">
        <v>3</v>
      </c>
      <c r="S13" s="323">
        <v>19</v>
      </c>
      <c r="T13" s="323">
        <v>117</v>
      </c>
      <c r="U13" s="323">
        <v>3</v>
      </c>
      <c r="V13" s="323">
        <v>23</v>
      </c>
      <c r="W13" s="323"/>
      <c r="X13" s="323">
        <v>0</v>
      </c>
    </row>
    <row r="14" spans="1:24" s="462" customFormat="1" ht="20.25" customHeight="1">
      <c r="A14" s="473" t="s">
        <v>463</v>
      </c>
      <c r="B14" s="474">
        <v>3796</v>
      </c>
      <c r="C14" s="323">
        <v>8</v>
      </c>
      <c r="D14" s="323">
        <v>2017</v>
      </c>
      <c r="E14" s="323">
        <v>0</v>
      </c>
      <c r="F14" s="323">
        <v>1609</v>
      </c>
      <c r="G14" s="323">
        <v>1</v>
      </c>
      <c r="H14" s="323">
        <v>0</v>
      </c>
      <c r="I14" s="346">
        <v>1</v>
      </c>
      <c r="J14" s="323">
        <v>4</v>
      </c>
      <c r="K14" s="323">
        <v>31</v>
      </c>
      <c r="L14" s="323">
        <v>94</v>
      </c>
      <c r="M14" s="323">
        <v>372</v>
      </c>
      <c r="N14" s="323">
        <v>639</v>
      </c>
      <c r="O14" s="323">
        <v>401</v>
      </c>
      <c r="P14" s="323">
        <v>63</v>
      </c>
      <c r="Q14" s="346">
        <v>1</v>
      </c>
      <c r="R14" s="346">
        <v>2</v>
      </c>
      <c r="S14" s="323">
        <v>19</v>
      </c>
      <c r="T14" s="323">
        <v>117</v>
      </c>
      <c r="U14" s="323">
        <v>3</v>
      </c>
      <c r="V14" s="323">
        <v>23</v>
      </c>
      <c r="W14" s="323"/>
      <c r="X14" s="323">
        <v>0</v>
      </c>
    </row>
    <row r="15" spans="1:34" s="462" customFormat="1" ht="20.25" customHeight="1">
      <c r="A15" s="473" t="s">
        <v>492</v>
      </c>
      <c r="B15" s="474">
        <v>3950</v>
      </c>
      <c r="C15" s="323">
        <v>8</v>
      </c>
      <c r="D15" s="323">
        <v>2179</v>
      </c>
      <c r="E15" s="323">
        <v>0</v>
      </c>
      <c r="F15" s="323">
        <v>1596</v>
      </c>
      <c r="G15" s="323">
        <v>0</v>
      </c>
      <c r="H15" s="323">
        <v>0</v>
      </c>
      <c r="I15" s="323">
        <v>1</v>
      </c>
      <c r="J15" s="323">
        <v>3</v>
      </c>
      <c r="K15" s="323">
        <v>32</v>
      </c>
      <c r="L15" s="323">
        <v>95</v>
      </c>
      <c r="M15" s="323">
        <v>367</v>
      </c>
      <c r="N15" s="323">
        <v>641</v>
      </c>
      <c r="O15" s="323">
        <v>399</v>
      </c>
      <c r="P15" s="323">
        <v>57</v>
      </c>
      <c r="Q15" s="323">
        <v>0</v>
      </c>
      <c r="R15" s="323">
        <v>1</v>
      </c>
      <c r="S15" s="323">
        <v>20</v>
      </c>
      <c r="T15" s="323">
        <v>121</v>
      </c>
      <c r="U15" s="323">
        <v>3</v>
      </c>
      <c r="V15" s="323">
        <v>23</v>
      </c>
      <c r="W15" s="323"/>
      <c r="X15" s="323">
        <v>0</v>
      </c>
      <c r="Y15" s="490"/>
      <c r="Z15" s="490"/>
      <c r="AA15" s="490"/>
      <c r="AB15" s="490"/>
      <c r="AC15" s="490"/>
      <c r="AD15" s="490"/>
      <c r="AE15" s="490"/>
      <c r="AF15" s="490"/>
      <c r="AG15" s="490"/>
      <c r="AH15" s="490"/>
    </row>
    <row r="16" spans="1:34" ht="20.25" customHeight="1">
      <c r="A16" s="684" t="s">
        <v>614</v>
      </c>
      <c r="B16" s="503">
        <v>4099</v>
      </c>
      <c r="C16" s="503">
        <v>8</v>
      </c>
      <c r="D16" s="503">
        <v>2326</v>
      </c>
      <c r="E16" s="503">
        <v>0</v>
      </c>
      <c r="F16" s="503">
        <v>1765</v>
      </c>
      <c r="G16" s="503">
        <v>0</v>
      </c>
      <c r="H16" s="503">
        <v>0</v>
      </c>
      <c r="I16" s="503">
        <v>1</v>
      </c>
      <c r="J16" s="503">
        <v>3</v>
      </c>
      <c r="K16" s="503">
        <v>32</v>
      </c>
      <c r="L16" s="503">
        <v>95</v>
      </c>
      <c r="M16" s="503">
        <v>367</v>
      </c>
      <c r="N16" s="503">
        <v>645</v>
      </c>
      <c r="O16" s="503">
        <v>398</v>
      </c>
      <c r="P16" s="503">
        <v>56</v>
      </c>
      <c r="Q16" s="503">
        <v>0</v>
      </c>
      <c r="R16" s="503">
        <v>1</v>
      </c>
      <c r="S16" s="503">
        <v>20</v>
      </c>
      <c r="T16" s="503">
        <v>121</v>
      </c>
      <c r="U16" s="503">
        <v>3</v>
      </c>
      <c r="V16" s="503">
        <v>23</v>
      </c>
      <c r="W16" s="503">
        <v>0</v>
      </c>
      <c r="X16" s="503">
        <v>0</v>
      </c>
      <c r="Y16" s="513"/>
      <c r="Z16" s="513"/>
      <c r="AA16" s="513"/>
      <c r="AB16" s="513"/>
      <c r="AC16" s="513"/>
      <c r="AD16" s="513"/>
      <c r="AE16" s="513"/>
      <c r="AF16" s="513"/>
      <c r="AG16" s="511"/>
      <c r="AH16" s="511"/>
    </row>
    <row r="17" spans="1:34" ht="20.25" customHeight="1">
      <c r="A17" s="783" t="s">
        <v>750</v>
      </c>
      <c r="B17" s="782">
        <v>4111</v>
      </c>
      <c r="C17" s="782">
        <v>2</v>
      </c>
      <c r="D17" s="782">
        <v>2381</v>
      </c>
      <c r="E17" s="782">
        <v>0</v>
      </c>
      <c r="F17" s="782">
        <v>1728</v>
      </c>
      <c r="G17" s="782">
        <v>0</v>
      </c>
      <c r="H17" s="782">
        <v>1</v>
      </c>
      <c r="I17" s="782">
        <v>0</v>
      </c>
      <c r="J17" s="782">
        <v>2</v>
      </c>
      <c r="K17" s="782">
        <v>33</v>
      </c>
      <c r="L17" s="782">
        <v>91</v>
      </c>
      <c r="M17" s="782">
        <v>437</v>
      </c>
      <c r="N17" s="782">
        <v>572</v>
      </c>
      <c r="O17" s="782">
        <v>234</v>
      </c>
      <c r="P17" s="782">
        <v>119</v>
      </c>
      <c r="Q17" s="782">
        <v>0</v>
      </c>
      <c r="R17" s="782">
        <v>1</v>
      </c>
      <c r="S17" s="782">
        <v>21</v>
      </c>
      <c r="T17" s="782">
        <v>121</v>
      </c>
      <c r="U17" s="782">
        <v>3</v>
      </c>
      <c r="V17" s="782">
        <v>23</v>
      </c>
      <c r="W17" s="782">
        <v>70</v>
      </c>
      <c r="X17" s="782">
        <v>0</v>
      </c>
      <c r="Y17" s="513"/>
      <c r="Z17" s="513"/>
      <c r="AA17" s="513"/>
      <c r="AB17" s="513"/>
      <c r="AC17" s="513"/>
      <c r="AD17" s="513"/>
      <c r="AE17" s="513"/>
      <c r="AF17" s="513"/>
      <c r="AG17" s="511"/>
      <c r="AH17" s="511"/>
    </row>
    <row r="18" spans="1:32" ht="11.25" customHeight="1">
      <c r="A18" s="504"/>
      <c r="B18" s="505"/>
      <c r="C18" s="503"/>
      <c r="D18" s="503"/>
      <c r="E18" s="503"/>
      <c r="F18" s="503"/>
      <c r="G18" s="503"/>
      <c r="H18" s="503"/>
      <c r="I18" s="514"/>
      <c r="J18" s="503"/>
      <c r="K18" s="503"/>
      <c r="L18" s="503"/>
      <c r="M18" s="503"/>
      <c r="N18" s="503"/>
      <c r="O18" s="503"/>
      <c r="P18" s="503"/>
      <c r="Q18" s="503"/>
      <c r="R18" s="503"/>
      <c r="S18" s="503"/>
      <c r="T18" s="503"/>
      <c r="U18" s="503"/>
      <c r="V18" s="503"/>
      <c r="W18" s="515"/>
      <c r="X18" s="515"/>
      <c r="Y18" s="510"/>
      <c r="Z18" s="510"/>
      <c r="AA18" s="510"/>
      <c r="AB18" s="510"/>
      <c r="AC18" s="510"/>
      <c r="AD18" s="510"/>
      <c r="AE18" s="510"/>
      <c r="AF18" s="510"/>
    </row>
    <row r="19" spans="1:32" ht="20.25" customHeight="1">
      <c r="A19" s="795" t="s">
        <v>639</v>
      </c>
      <c r="B19" s="789">
        <v>91</v>
      </c>
      <c r="C19" s="782">
        <v>1</v>
      </c>
      <c r="D19" s="782">
        <v>0</v>
      </c>
      <c r="E19" s="782">
        <v>0</v>
      </c>
      <c r="F19" s="782">
        <v>90</v>
      </c>
      <c r="G19" s="782">
        <v>0</v>
      </c>
      <c r="H19" s="782">
        <v>1</v>
      </c>
      <c r="I19" s="803">
        <v>0</v>
      </c>
      <c r="J19" s="782">
        <v>0</v>
      </c>
      <c r="K19" s="782">
        <v>7</v>
      </c>
      <c r="L19" s="782">
        <v>11</v>
      </c>
      <c r="M19" s="782">
        <v>24</v>
      </c>
      <c r="N19" s="782">
        <v>30</v>
      </c>
      <c r="O19" s="782">
        <v>5</v>
      </c>
      <c r="P19" s="782" t="s">
        <v>763</v>
      </c>
      <c r="Q19" s="782">
        <v>0</v>
      </c>
      <c r="R19" s="782">
        <v>0</v>
      </c>
      <c r="S19" s="782">
        <v>0</v>
      </c>
      <c r="T19" s="782">
        <v>0</v>
      </c>
      <c r="U19" s="782">
        <v>0</v>
      </c>
      <c r="V19" s="782">
        <v>0</v>
      </c>
      <c r="W19" s="804">
        <v>12</v>
      </c>
      <c r="X19" s="804">
        <v>0</v>
      </c>
      <c r="Y19" s="510"/>
      <c r="Z19" s="510"/>
      <c r="AA19" s="510"/>
      <c r="AB19" s="510"/>
      <c r="AC19" s="510"/>
      <c r="AD19" s="510"/>
      <c r="AE19" s="510"/>
      <c r="AF19" s="510"/>
    </row>
    <row r="20" spans="1:32" ht="20.25" customHeight="1">
      <c r="A20" s="795" t="s">
        <v>640</v>
      </c>
      <c r="B20" s="789">
        <v>26</v>
      </c>
      <c r="C20" s="782">
        <v>0</v>
      </c>
      <c r="D20" s="782">
        <v>0</v>
      </c>
      <c r="E20" s="782">
        <v>0</v>
      </c>
      <c r="F20" s="782">
        <v>26</v>
      </c>
      <c r="G20" s="782">
        <v>0</v>
      </c>
      <c r="H20" s="782">
        <v>0</v>
      </c>
      <c r="I20" s="803">
        <v>0</v>
      </c>
      <c r="J20" s="782">
        <v>0</v>
      </c>
      <c r="K20" s="782">
        <v>1</v>
      </c>
      <c r="L20" s="782">
        <v>3</v>
      </c>
      <c r="M20" s="782">
        <v>11</v>
      </c>
      <c r="N20" s="782">
        <v>4</v>
      </c>
      <c r="O20" s="782">
        <v>3</v>
      </c>
      <c r="P20" s="782">
        <v>2</v>
      </c>
      <c r="Q20" s="782">
        <v>0</v>
      </c>
      <c r="R20" s="782">
        <v>0</v>
      </c>
      <c r="S20" s="782">
        <v>0</v>
      </c>
      <c r="T20" s="782">
        <v>0</v>
      </c>
      <c r="U20" s="782">
        <v>0</v>
      </c>
      <c r="V20" s="782">
        <v>0</v>
      </c>
      <c r="W20" s="804">
        <v>2</v>
      </c>
      <c r="X20" s="804">
        <v>0</v>
      </c>
      <c r="Y20" s="510"/>
      <c r="Z20" s="510"/>
      <c r="AA20" s="510"/>
      <c r="AB20" s="510"/>
      <c r="AC20" s="510"/>
      <c r="AD20" s="510"/>
      <c r="AE20" s="510"/>
      <c r="AF20" s="510"/>
    </row>
    <row r="21" spans="1:32" ht="20.25" customHeight="1">
      <c r="A21" s="795" t="s">
        <v>641</v>
      </c>
      <c r="B21" s="789">
        <v>116</v>
      </c>
      <c r="C21" s="782">
        <v>0</v>
      </c>
      <c r="D21" s="782">
        <v>0</v>
      </c>
      <c r="E21" s="782">
        <v>0</v>
      </c>
      <c r="F21" s="782">
        <v>116</v>
      </c>
      <c r="G21" s="782">
        <v>0</v>
      </c>
      <c r="H21" s="782">
        <v>0</v>
      </c>
      <c r="I21" s="803">
        <v>0</v>
      </c>
      <c r="J21" s="782">
        <v>0</v>
      </c>
      <c r="K21" s="782">
        <v>1</v>
      </c>
      <c r="L21" s="782">
        <v>2</v>
      </c>
      <c r="M21" s="782">
        <v>9</v>
      </c>
      <c r="N21" s="782">
        <v>8</v>
      </c>
      <c r="O21" s="782">
        <v>3</v>
      </c>
      <c r="P21" s="782">
        <v>1</v>
      </c>
      <c r="Q21" s="782">
        <v>0</v>
      </c>
      <c r="R21" s="782">
        <v>0</v>
      </c>
      <c r="S21" s="782">
        <v>18</v>
      </c>
      <c r="T21" s="782">
        <v>71</v>
      </c>
      <c r="U21" s="782">
        <v>0</v>
      </c>
      <c r="V21" s="782">
        <v>0</v>
      </c>
      <c r="W21" s="804">
        <v>3</v>
      </c>
      <c r="X21" s="804">
        <v>0</v>
      </c>
      <c r="Y21" s="510"/>
      <c r="Z21" s="510"/>
      <c r="AA21" s="510"/>
      <c r="AB21" s="510"/>
      <c r="AC21" s="510"/>
      <c r="AD21" s="510"/>
      <c r="AE21" s="510"/>
      <c r="AF21" s="510"/>
    </row>
    <row r="22" spans="1:32" ht="20.25" customHeight="1">
      <c r="A22" s="795" t="s">
        <v>642</v>
      </c>
      <c r="B22" s="789">
        <v>30</v>
      </c>
      <c r="C22" s="782">
        <v>0</v>
      </c>
      <c r="D22" s="782">
        <v>0</v>
      </c>
      <c r="E22" s="782">
        <v>0</v>
      </c>
      <c r="F22" s="782">
        <v>30</v>
      </c>
      <c r="G22" s="782">
        <v>0</v>
      </c>
      <c r="H22" s="782">
        <v>0</v>
      </c>
      <c r="I22" s="803">
        <v>0</v>
      </c>
      <c r="J22" s="782">
        <v>0</v>
      </c>
      <c r="K22" s="782">
        <v>0</v>
      </c>
      <c r="L22" s="782">
        <v>0</v>
      </c>
      <c r="M22" s="782">
        <v>0</v>
      </c>
      <c r="N22" s="782">
        <v>2</v>
      </c>
      <c r="O22" s="782">
        <v>0</v>
      </c>
      <c r="P22" s="782">
        <v>0</v>
      </c>
      <c r="Q22" s="782">
        <v>0</v>
      </c>
      <c r="R22" s="782">
        <v>0</v>
      </c>
      <c r="S22" s="782">
        <v>0</v>
      </c>
      <c r="T22" s="782">
        <v>0</v>
      </c>
      <c r="U22" s="782">
        <v>3</v>
      </c>
      <c r="V22" s="782">
        <v>23</v>
      </c>
      <c r="W22" s="804">
        <v>2</v>
      </c>
      <c r="X22" s="804">
        <v>0</v>
      </c>
      <c r="Y22" s="510"/>
      <c r="Z22" s="510"/>
      <c r="AA22" s="510"/>
      <c r="AB22" s="510"/>
      <c r="AC22" s="510"/>
      <c r="AD22" s="510"/>
      <c r="AE22" s="510"/>
      <c r="AF22" s="510"/>
    </row>
    <row r="23" spans="1:32" ht="20.25" customHeight="1">
      <c r="A23" s="795" t="s">
        <v>643</v>
      </c>
      <c r="B23" s="789">
        <v>2381</v>
      </c>
      <c r="C23" s="782">
        <v>0</v>
      </c>
      <c r="D23" s="782">
        <v>2381</v>
      </c>
      <c r="E23" s="782">
        <v>0</v>
      </c>
      <c r="F23" s="782">
        <v>0</v>
      </c>
      <c r="G23" s="782">
        <v>0</v>
      </c>
      <c r="H23" s="782">
        <v>0</v>
      </c>
      <c r="I23" s="803">
        <v>0</v>
      </c>
      <c r="J23" s="782">
        <v>0</v>
      </c>
      <c r="K23" s="782">
        <v>0</v>
      </c>
      <c r="L23" s="782">
        <v>0</v>
      </c>
      <c r="M23" s="782">
        <v>0</v>
      </c>
      <c r="N23" s="782">
        <v>0</v>
      </c>
      <c r="O23" s="782">
        <v>0</v>
      </c>
      <c r="P23" s="782">
        <v>0</v>
      </c>
      <c r="Q23" s="782">
        <v>0</v>
      </c>
      <c r="R23" s="782">
        <v>0</v>
      </c>
      <c r="S23" s="782">
        <v>0</v>
      </c>
      <c r="T23" s="782">
        <v>0</v>
      </c>
      <c r="U23" s="782">
        <v>0</v>
      </c>
      <c r="V23" s="782">
        <v>0</v>
      </c>
      <c r="W23" s="804">
        <v>0</v>
      </c>
      <c r="X23" s="804">
        <v>0</v>
      </c>
      <c r="Y23" s="510"/>
      <c r="Z23" s="510"/>
      <c r="AA23" s="510"/>
      <c r="AB23" s="510"/>
      <c r="AC23" s="510"/>
      <c r="AD23" s="510"/>
      <c r="AE23" s="510"/>
      <c r="AF23" s="510"/>
    </row>
    <row r="24" spans="1:24" ht="20.25" customHeight="1">
      <c r="A24" s="796" t="s">
        <v>644</v>
      </c>
      <c r="B24" s="789">
        <v>640</v>
      </c>
      <c r="C24" s="782">
        <v>0</v>
      </c>
      <c r="D24" s="782">
        <v>0</v>
      </c>
      <c r="E24" s="782">
        <v>0</v>
      </c>
      <c r="F24" s="782">
        <v>640</v>
      </c>
      <c r="G24" s="782">
        <v>0</v>
      </c>
      <c r="H24" s="782">
        <v>0</v>
      </c>
      <c r="I24" s="803">
        <v>0</v>
      </c>
      <c r="J24" s="782">
        <v>1</v>
      </c>
      <c r="K24" s="782">
        <v>7</v>
      </c>
      <c r="L24" s="782">
        <v>24</v>
      </c>
      <c r="M24" s="782">
        <v>167</v>
      </c>
      <c r="N24" s="782">
        <v>238</v>
      </c>
      <c r="O24" s="782">
        <v>90</v>
      </c>
      <c r="P24" s="782">
        <v>71</v>
      </c>
      <c r="Q24" s="782">
        <v>0</v>
      </c>
      <c r="R24" s="782">
        <v>0</v>
      </c>
      <c r="S24" s="782">
        <v>3</v>
      </c>
      <c r="T24" s="782">
        <v>37</v>
      </c>
      <c r="U24" s="782">
        <v>0</v>
      </c>
      <c r="V24" s="782">
        <v>0</v>
      </c>
      <c r="W24" s="804">
        <v>2</v>
      </c>
      <c r="X24" s="804">
        <v>0</v>
      </c>
    </row>
    <row r="25" spans="1:24" ht="20.25" customHeight="1">
      <c r="A25" s="796" t="s">
        <v>645</v>
      </c>
      <c r="B25" s="789">
        <v>106</v>
      </c>
      <c r="C25" s="782">
        <v>0</v>
      </c>
      <c r="D25" s="782">
        <v>0</v>
      </c>
      <c r="E25" s="782">
        <v>0</v>
      </c>
      <c r="F25" s="782">
        <v>106</v>
      </c>
      <c r="G25" s="782">
        <v>0</v>
      </c>
      <c r="H25" s="782">
        <v>0</v>
      </c>
      <c r="I25" s="803">
        <v>0</v>
      </c>
      <c r="J25" s="782">
        <v>0</v>
      </c>
      <c r="K25" s="782">
        <v>3</v>
      </c>
      <c r="L25" s="782">
        <v>11</v>
      </c>
      <c r="M25" s="782">
        <v>31</v>
      </c>
      <c r="N25" s="782">
        <v>47</v>
      </c>
      <c r="O25" s="782">
        <v>7</v>
      </c>
      <c r="P25" s="782">
        <v>7</v>
      </c>
      <c r="Q25" s="782">
        <v>0</v>
      </c>
      <c r="R25" s="782">
        <v>0</v>
      </c>
      <c r="S25" s="782">
        <v>0</v>
      </c>
      <c r="T25" s="782">
        <v>0</v>
      </c>
      <c r="U25" s="782">
        <v>0</v>
      </c>
      <c r="V25" s="782">
        <v>0</v>
      </c>
      <c r="W25" s="804">
        <v>0</v>
      </c>
      <c r="X25" s="804">
        <v>0</v>
      </c>
    </row>
    <row r="26" spans="1:24" ht="20.25" customHeight="1">
      <c r="A26" s="796" t="s">
        <v>646</v>
      </c>
      <c r="B26" s="789">
        <v>73</v>
      </c>
      <c r="C26" s="782">
        <v>0</v>
      </c>
      <c r="D26" s="782">
        <v>0</v>
      </c>
      <c r="E26" s="782">
        <v>0</v>
      </c>
      <c r="F26" s="782">
        <v>73</v>
      </c>
      <c r="G26" s="782">
        <v>0</v>
      </c>
      <c r="H26" s="782">
        <v>0</v>
      </c>
      <c r="I26" s="803">
        <v>0</v>
      </c>
      <c r="J26" s="782">
        <v>1</v>
      </c>
      <c r="K26" s="782">
        <v>3</v>
      </c>
      <c r="L26" s="782">
        <v>11</v>
      </c>
      <c r="M26" s="782">
        <v>25</v>
      </c>
      <c r="N26" s="782">
        <v>24</v>
      </c>
      <c r="O26" s="782">
        <v>7</v>
      </c>
      <c r="P26" s="782">
        <v>0</v>
      </c>
      <c r="Q26" s="782">
        <v>0</v>
      </c>
      <c r="R26" s="782">
        <v>0</v>
      </c>
      <c r="S26" s="782">
        <v>0</v>
      </c>
      <c r="T26" s="782">
        <v>1</v>
      </c>
      <c r="U26" s="782">
        <v>0</v>
      </c>
      <c r="V26" s="782">
        <v>0</v>
      </c>
      <c r="W26" s="804">
        <v>1</v>
      </c>
      <c r="X26" s="804">
        <v>0</v>
      </c>
    </row>
    <row r="27" spans="1:24" ht="20.25" customHeight="1">
      <c r="A27" s="795" t="s">
        <v>647</v>
      </c>
      <c r="B27" s="789">
        <v>12</v>
      </c>
      <c r="C27" s="782">
        <v>1</v>
      </c>
      <c r="D27" s="782">
        <v>0</v>
      </c>
      <c r="E27" s="782">
        <v>0</v>
      </c>
      <c r="F27" s="782">
        <v>11</v>
      </c>
      <c r="G27" s="782">
        <v>0</v>
      </c>
      <c r="H27" s="782">
        <v>0</v>
      </c>
      <c r="I27" s="803">
        <v>0</v>
      </c>
      <c r="J27" s="782">
        <v>0</v>
      </c>
      <c r="K27" s="782">
        <v>0</v>
      </c>
      <c r="L27" s="782">
        <v>2</v>
      </c>
      <c r="M27" s="782">
        <v>4</v>
      </c>
      <c r="N27" s="782">
        <v>3</v>
      </c>
      <c r="O27" s="782">
        <v>0</v>
      </c>
      <c r="P27" s="782">
        <v>0</v>
      </c>
      <c r="Q27" s="782">
        <v>0</v>
      </c>
      <c r="R27" s="782">
        <v>0</v>
      </c>
      <c r="S27" s="782">
        <v>0</v>
      </c>
      <c r="T27" s="782">
        <v>0</v>
      </c>
      <c r="U27" s="782">
        <v>0</v>
      </c>
      <c r="V27" s="782">
        <v>0</v>
      </c>
      <c r="W27" s="804">
        <v>2</v>
      </c>
      <c r="X27" s="804">
        <v>0</v>
      </c>
    </row>
    <row r="28" spans="1:24" ht="20.25" customHeight="1">
      <c r="A28" s="808" t="s">
        <v>648</v>
      </c>
      <c r="B28" s="789">
        <v>108</v>
      </c>
      <c r="C28" s="782">
        <v>0</v>
      </c>
      <c r="D28" s="782">
        <v>0</v>
      </c>
      <c r="E28" s="782">
        <v>0</v>
      </c>
      <c r="F28" s="782">
        <v>108</v>
      </c>
      <c r="G28" s="782">
        <v>0</v>
      </c>
      <c r="H28" s="782">
        <v>0</v>
      </c>
      <c r="I28" s="803">
        <v>0</v>
      </c>
      <c r="J28" s="782">
        <v>0</v>
      </c>
      <c r="K28" s="782">
        <v>0</v>
      </c>
      <c r="L28" s="782">
        <v>5</v>
      </c>
      <c r="M28" s="782">
        <v>44</v>
      </c>
      <c r="N28" s="782">
        <v>33</v>
      </c>
      <c r="O28" s="782">
        <v>11</v>
      </c>
      <c r="P28" s="782">
        <v>15</v>
      </c>
      <c r="Q28" s="782">
        <v>0</v>
      </c>
      <c r="R28" s="782">
        <v>0</v>
      </c>
      <c r="S28" s="782">
        <v>0</v>
      </c>
      <c r="T28" s="782">
        <v>0</v>
      </c>
      <c r="U28" s="782">
        <v>0</v>
      </c>
      <c r="V28" s="782">
        <v>0</v>
      </c>
      <c r="W28" s="804">
        <v>0</v>
      </c>
      <c r="X28" s="804">
        <v>0</v>
      </c>
    </row>
    <row r="29" spans="1:24" ht="27" customHeight="1">
      <c r="A29" s="808" t="s">
        <v>862</v>
      </c>
      <c r="B29" s="789">
        <v>34</v>
      </c>
      <c r="C29" s="782">
        <v>0</v>
      </c>
      <c r="D29" s="782">
        <v>0</v>
      </c>
      <c r="E29" s="782">
        <v>0</v>
      </c>
      <c r="F29" s="782">
        <v>34</v>
      </c>
      <c r="G29" s="782">
        <v>0</v>
      </c>
      <c r="H29" s="782">
        <v>0</v>
      </c>
      <c r="I29" s="803">
        <v>0</v>
      </c>
      <c r="J29" s="782">
        <v>0</v>
      </c>
      <c r="K29" s="782">
        <v>1</v>
      </c>
      <c r="L29" s="782">
        <v>2</v>
      </c>
      <c r="M29" s="782">
        <v>11</v>
      </c>
      <c r="N29" s="782">
        <v>7</v>
      </c>
      <c r="O29" s="782">
        <v>10</v>
      </c>
      <c r="P29" s="782">
        <v>3</v>
      </c>
      <c r="Q29" s="782">
        <v>0</v>
      </c>
      <c r="R29" s="782">
        <v>0</v>
      </c>
      <c r="S29" s="782">
        <v>0</v>
      </c>
      <c r="T29" s="782">
        <v>0</v>
      </c>
      <c r="U29" s="782">
        <v>0</v>
      </c>
      <c r="V29" s="782">
        <v>0</v>
      </c>
      <c r="W29" s="804">
        <v>0</v>
      </c>
      <c r="X29" s="804">
        <v>0</v>
      </c>
    </row>
    <row r="30" spans="1:24" ht="20.25" customHeight="1">
      <c r="A30" s="808" t="s">
        <v>656</v>
      </c>
      <c r="B30" s="789">
        <v>63</v>
      </c>
      <c r="C30" s="782">
        <v>0</v>
      </c>
      <c r="D30" s="782">
        <v>0</v>
      </c>
      <c r="E30" s="782">
        <v>0</v>
      </c>
      <c r="F30" s="782">
        <v>63</v>
      </c>
      <c r="G30" s="782">
        <v>0</v>
      </c>
      <c r="H30" s="782">
        <v>0</v>
      </c>
      <c r="I30" s="803">
        <v>0</v>
      </c>
      <c r="J30" s="782">
        <v>0</v>
      </c>
      <c r="K30" s="782">
        <v>1</v>
      </c>
      <c r="L30" s="782">
        <v>2</v>
      </c>
      <c r="M30" s="782">
        <v>13</v>
      </c>
      <c r="N30" s="782">
        <v>16</v>
      </c>
      <c r="O30" s="782">
        <v>28</v>
      </c>
      <c r="P30" s="782">
        <v>3</v>
      </c>
      <c r="Q30" s="782">
        <v>0</v>
      </c>
      <c r="R30" s="782">
        <v>0</v>
      </c>
      <c r="S30" s="782">
        <v>0</v>
      </c>
      <c r="T30" s="782">
        <v>0</v>
      </c>
      <c r="U30" s="782">
        <v>0</v>
      </c>
      <c r="V30" s="782">
        <v>0</v>
      </c>
      <c r="W30" s="804">
        <v>0</v>
      </c>
      <c r="X30" s="804">
        <v>0</v>
      </c>
    </row>
    <row r="31" spans="1:24" ht="13.5">
      <c r="A31" s="808" t="s">
        <v>650</v>
      </c>
      <c r="B31" s="789">
        <v>22</v>
      </c>
      <c r="C31" s="782">
        <v>0</v>
      </c>
      <c r="D31" s="782">
        <v>0</v>
      </c>
      <c r="E31" s="782">
        <v>0</v>
      </c>
      <c r="F31" s="782">
        <v>22</v>
      </c>
      <c r="G31" s="782">
        <v>0</v>
      </c>
      <c r="H31" s="782">
        <v>0</v>
      </c>
      <c r="I31" s="803">
        <v>0</v>
      </c>
      <c r="J31" s="782">
        <v>0</v>
      </c>
      <c r="K31" s="782">
        <v>1</v>
      </c>
      <c r="L31" s="782">
        <v>0</v>
      </c>
      <c r="M31" s="782">
        <v>9</v>
      </c>
      <c r="N31" s="782">
        <v>6</v>
      </c>
      <c r="O31" s="782">
        <v>6</v>
      </c>
      <c r="P31" s="782">
        <v>0</v>
      </c>
      <c r="Q31" s="782">
        <v>0</v>
      </c>
      <c r="R31" s="782">
        <v>0</v>
      </c>
      <c r="S31" s="782">
        <v>0</v>
      </c>
      <c r="T31" s="782">
        <v>0</v>
      </c>
      <c r="U31" s="782">
        <v>0</v>
      </c>
      <c r="V31" s="782">
        <v>0</v>
      </c>
      <c r="W31" s="804">
        <v>0</v>
      </c>
      <c r="X31" s="804">
        <v>0</v>
      </c>
    </row>
    <row r="32" spans="1:24" ht="20.25" customHeight="1">
      <c r="A32" s="795" t="s">
        <v>651</v>
      </c>
      <c r="B32" s="789">
        <v>24</v>
      </c>
      <c r="C32" s="782">
        <v>0</v>
      </c>
      <c r="D32" s="782">
        <v>0</v>
      </c>
      <c r="E32" s="782">
        <v>0</v>
      </c>
      <c r="F32" s="782">
        <v>24</v>
      </c>
      <c r="G32" s="782">
        <v>0</v>
      </c>
      <c r="H32" s="782">
        <v>0</v>
      </c>
      <c r="I32" s="803">
        <v>0</v>
      </c>
      <c r="J32" s="782">
        <v>0</v>
      </c>
      <c r="K32" s="782">
        <v>1</v>
      </c>
      <c r="L32" s="782">
        <v>1</v>
      </c>
      <c r="M32" s="782">
        <v>6</v>
      </c>
      <c r="N32" s="782">
        <v>7</v>
      </c>
      <c r="O32" s="782">
        <v>8</v>
      </c>
      <c r="P32" s="782">
        <v>1</v>
      </c>
      <c r="Q32" s="782">
        <v>0</v>
      </c>
      <c r="R32" s="782">
        <v>0</v>
      </c>
      <c r="S32" s="782">
        <v>0</v>
      </c>
      <c r="T32" s="782">
        <v>0</v>
      </c>
      <c r="U32" s="782">
        <v>0</v>
      </c>
      <c r="V32" s="782">
        <v>0</v>
      </c>
      <c r="W32" s="804">
        <v>0</v>
      </c>
      <c r="X32" s="804">
        <v>0</v>
      </c>
    </row>
    <row r="33" spans="1:24" ht="20.25" customHeight="1">
      <c r="A33" s="808" t="s">
        <v>658</v>
      </c>
      <c r="B33" s="789">
        <v>18</v>
      </c>
      <c r="C33" s="782">
        <v>0</v>
      </c>
      <c r="D33" s="782">
        <v>0</v>
      </c>
      <c r="E33" s="782">
        <v>0</v>
      </c>
      <c r="F33" s="782">
        <v>18</v>
      </c>
      <c r="G33" s="782">
        <v>0</v>
      </c>
      <c r="H33" s="782">
        <v>0</v>
      </c>
      <c r="I33" s="803">
        <v>0</v>
      </c>
      <c r="J33" s="782">
        <v>0</v>
      </c>
      <c r="K33" s="782">
        <v>1</v>
      </c>
      <c r="L33" s="782">
        <v>0</v>
      </c>
      <c r="M33" s="782">
        <v>7</v>
      </c>
      <c r="N33" s="782">
        <v>6</v>
      </c>
      <c r="O33" s="782">
        <v>4</v>
      </c>
      <c r="P33" s="782">
        <v>0</v>
      </c>
      <c r="Q33" s="782">
        <v>0</v>
      </c>
      <c r="R33" s="782">
        <v>0</v>
      </c>
      <c r="S33" s="782">
        <v>0</v>
      </c>
      <c r="T33" s="782">
        <v>0</v>
      </c>
      <c r="U33" s="782">
        <v>0</v>
      </c>
      <c r="V33" s="782">
        <v>0</v>
      </c>
      <c r="W33" s="804">
        <v>0</v>
      </c>
      <c r="X33" s="804">
        <v>0</v>
      </c>
    </row>
    <row r="34" spans="1:24" s="512" customFormat="1" ht="20.25" customHeight="1">
      <c r="A34" s="808" t="s">
        <v>652</v>
      </c>
      <c r="B34" s="789">
        <v>71</v>
      </c>
      <c r="C34" s="782">
        <v>0</v>
      </c>
      <c r="D34" s="782">
        <v>0</v>
      </c>
      <c r="E34" s="782">
        <v>0</v>
      </c>
      <c r="F34" s="782">
        <v>71</v>
      </c>
      <c r="G34" s="782">
        <v>0</v>
      </c>
      <c r="H34" s="782">
        <v>0</v>
      </c>
      <c r="I34" s="803">
        <v>0</v>
      </c>
      <c r="J34" s="782">
        <v>0</v>
      </c>
      <c r="K34" s="782">
        <v>0</v>
      </c>
      <c r="L34" s="782">
        <v>4</v>
      </c>
      <c r="M34" s="782">
        <v>12</v>
      </c>
      <c r="N34" s="782">
        <v>27</v>
      </c>
      <c r="O34" s="782">
        <v>10</v>
      </c>
      <c r="P34" s="782">
        <v>1</v>
      </c>
      <c r="Q34" s="782">
        <v>0</v>
      </c>
      <c r="R34" s="782">
        <v>1</v>
      </c>
      <c r="S34" s="782">
        <v>0</v>
      </c>
      <c r="T34" s="782">
        <v>4</v>
      </c>
      <c r="U34" s="782">
        <v>0</v>
      </c>
      <c r="V34" s="782">
        <v>0</v>
      </c>
      <c r="W34" s="804">
        <v>12</v>
      </c>
      <c r="X34" s="804">
        <v>0</v>
      </c>
    </row>
    <row r="35" spans="1:24" s="512" customFormat="1" ht="20.25" customHeight="1">
      <c r="A35" s="808" t="s">
        <v>653</v>
      </c>
      <c r="B35" s="789">
        <v>22</v>
      </c>
      <c r="C35" s="782">
        <v>0</v>
      </c>
      <c r="D35" s="782">
        <v>0</v>
      </c>
      <c r="E35" s="782">
        <v>0</v>
      </c>
      <c r="F35" s="782">
        <v>22</v>
      </c>
      <c r="G35" s="782">
        <v>0</v>
      </c>
      <c r="H35" s="782">
        <v>0</v>
      </c>
      <c r="I35" s="803">
        <v>0</v>
      </c>
      <c r="J35" s="782">
        <v>0</v>
      </c>
      <c r="K35" s="782">
        <v>0</v>
      </c>
      <c r="L35" s="782">
        <v>1</v>
      </c>
      <c r="M35" s="782">
        <v>2</v>
      </c>
      <c r="N35" s="782">
        <v>5</v>
      </c>
      <c r="O35" s="782">
        <v>3</v>
      </c>
      <c r="P35" s="782">
        <v>1</v>
      </c>
      <c r="Q35" s="782">
        <v>0</v>
      </c>
      <c r="R35" s="782">
        <v>0</v>
      </c>
      <c r="S35" s="782">
        <v>0</v>
      </c>
      <c r="T35" s="782">
        <v>0</v>
      </c>
      <c r="U35" s="782">
        <v>0</v>
      </c>
      <c r="V35" s="782">
        <v>0</v>
      </c>
      <c r="W35" s="804">
        <v>10</v>
      </c>
      <c r="X35" s="804">
        <v>0</v>
      </c>
    </row>
    <row r="36" spans="1:24" s="512" customFormat="1" ht="20.25" customHeight="1">
      <c r="A36" s="808" t="s">
        <v>654</v>
      </c>
      <c r="B36" s="789">
        <v>22</v>
      </c>
      <c r="C36" s="782">
        <v>0</v>
      </c>
      <c r="D36" s="782">
        <v>0</v>
      </c>
      <c r="E36" s="782">
        <v>0</v>
      </c>
      <c r="F36" s="782">
        <v>22</v>
      </c>
      <c r="G36" s="782">
        <v>0</v>
      </c>
      <c r="H36" s="782">
        <v>0</v>
      </c>
      <c r="I36" s="803">
        <v>0</v>
      </c>
      <c r="J36" s="782">
        <v>0</v>
      </c>
      <c r="K36" s="782">
        <v>0</v>
      </c>
      <c r="L36" s="782">
        <v>1</v>
      </c>
      <c r="M36" s="782">
        <v>1</v>
      </c>
      <c r="N36" s="782">
        <v>4</v>
      </c>
      <c r="O36" s="782">
        <v>3</v>
      </c>
      <c r="P36" s="782">
        <v>0</v>
      </c>
      <c r="Q36" s="782">
        <v>0</v>
      </c>
      <c r="R36" s="782">
        <v>0</v>
      </c>
      <c r="S36" s="782">
        <v>0</v>
      </c>
      <c r="T36" s="782">
        <v>4</v>
      </c>
      <c r="U36" s="782">
        <v>0</v>
      </c>
      <c r="V36" s="782">
        <v>0</v>
      </c>
      <c r="W36" s="804">
        <v>9</v>
      </c>
      <c r="X36" s="804">
        <v>0</v>
      </c>
    </row>
    <row r="37" spans="1:24" s="512" customFormat="1" ht="20.25" customHeight="1">
      <c r="A37" s="795" t="s">
        <v>655</v>
      </c>
      <c r="B37" s="789">
        <v>72</v>
      </c>
      <c r="C37" s="782">
        <v>0</v>
      </c>
      <c r="D37" s="782">
        <v>0</v>
      </c>
      <c r="E37" s="782">
        <v>0</v>
      </c>
      <c r="F37" s="782">
        <v>72</v>
      </c>
      <c r="G37" s="782">
        <v>0</v>
      </c>
      <c r="H37" s="782">
        <v>0</v>
      </c>
      <c r="I37" s="803">
        <v>0</v>
      </c>
      <c r="J37" s="782">
        <v>0</v>
      </c>
      <c r="K37" s="782">
        <v>1</v>
      </c>
      <c r="L37" s="782">
        <v>4</v>
      </c>
      <c r="M37" s="782">
        <v>22</v>
      </c>
      <c r="N37" s="782">
        <v>31</v>
      </c>
      <c r="O37" s="782">
        <v>11</v>
      </c>
      <c r="P37" s="782">
        <v>3</v>
      </c>
      <c r="Q37" s="782">
        <v>0</v>
      </c>
      <c r="R37" s="782">
        <v>0</v>
      </c>
      <c r="S37" s="782">
        <v>0</v>
      </c>
      <c r="T37" s="782">
        <v>0</v>
      </c>
      <c r="U37" s="782">
        <v>0</v>
      </c>
      <c r="V37" s="782">
        <v>0</v>
      </c>
      <c r="W37" s="804">
        <v>0</v>
      </c>
      <c r="X37" s="804">
        <v>0</v>
      </c>
    </row>
    <row r="38" spans="1:24" s="512" customFormat="1" ht="20.25" customHeight="1">
      <c r="A38" s="809" t="s">
        <v>649</v>
      </c>
      <c r="B38" s="789">
        <v>34</v>
      </c>
      <c r="C38" s="782">
        <v>0</v>
      </c>
      <c r="D38" s="782">
        <v>0</v>
      </c>
      <c r="E38" s="782">
        <v>0</v>
      </c>
      <c r="F38" s="782">
        <v>34</v>
      </c>
      <c r="G38" s="782">
        <v>0</v>
      </c>
      <c r="H38" s="782">
        <v>0</v>
      </c>
      <c r="I38" s="803">
        <v>0</v>
      </c>
      <c r="J38" s="782">
        <v>0</v>
      </c>
      <c r="K38" s="782">
        <v>1</v>
      </c>
      <c r="L38" s="782">
        <v>1</v>
      </c>
      <c r="M38" s="782">
        <v>8</v>
      </c>
      <c r="N38" s="782">
        <v>18</v>
      </c>
      <c r="O38" s="782">
        <v>4</v>
      </c>
      <c r="P38" s="782">
        <v>2</v>
      </c>
      <c r="Q38" s="782">
        <v>0</v>
      </c>
      <c r="R38" s="782">
        <v>0</v>
      </c>
      <c r="S38" s="782">
        <v>0</v>
      </c>
      <c r="T38" s="782">
        <v>0</v>
      </c>
      <c r="U38" s="782">
        <v>0</v>
      </c>
      <c r="V38" s="782">
        <v>0</v>
      </c>
      <c r="W38" s="804">
        <v>0</v>
      </c>
      <c r="X38" s="804">
        <v>0</v>
      </c>
    </row>
    <row r="39" spans="1:24" ht="20.25" customHeight="1">
      <c r="A39" s="795" t="s">
        <v>863</v>
      </c>
      <c r="B39" s="789">
        <v>67</v>
      </c>
      <c r="C39" s="782">
        <v>0</v>
      </c>
      <c r="D39" s="782">
        <v>0</v>
      </c>
      <c r="E39" s="782">
        <v>0</v>
      </c>
      <c r="F39" s="782">
        <v>67</v>
      </c>
      <c r="G39" s="782">
        <v>0</v>
      </c>
      <c r="H39" s="782">
        <v>0</v>
      </c>
      <c r="I39" s="803">
        <v>0</v>
      </c>
      <c r="J39" s="782">
        <v>0</v>
      </c>
      <c r="K39" s="782">
        <v>1</v>
      </c>
      <c r="L39" s="782">
        <v>3</v>
      </c>
      <c r="M39" s="782">
        <v>13</v>
      </c>
      <c r="N39" s="782">
        <v>28</v>
      </c>
      <c r="O39" s="782">
        <v>12</v>
      </c>
      <c r="P39" s="782">
        <v>5</v>
      </c>
      <c r="Q39" s="782">
        <v>0</v>
      </c>
      <c r="R39" s="782">
        <v>0</v>
      </c>
      <c r="S39" s="782">
        <v>0</v>
      </c>
      <c r="T39" s="782">
        <v>0</v>
      </c>
      <c r="U39" s="782">
        <v>0</v>
      </c>
      <c r="V39" s="782">
        <v>0</v>
      </c>
      <c r="W39" s="804">
        <v>5</v>
      </c>
      <c r="X39" s="804">
        <v>0</v>
      </c>
    </row>
    <row r="40" spans="1:24" ht="20.25" customHeight="1">
      <c r="A40" s="795" t="s">
        <v>864</v>
      </c>
      <c r="B40" s="789">
        <v>28</v>
      </c>
      <c r="C40" s="782">
        <v>0</v>
      </c>
      <c r="D40" s="782">
        <v>0</v>
      </c>
      <c r="E40" s="782">
        <v>0</v>
      </c>
      <c r="F40" s="782">
        <v>28</v>
      </c>
      <c r="G40" s="782">
        <v>0</v>
      </c>
      <c r="H40" s="782">
        <v>0</v>
      </c>
      <c r="I40" s="803">
        <v>0</v>
      </c>
      <c r="J40" s="782">
        <v>0</v>
      </c>
      <c r="K40" s="782">
        <v>1</v>
      </c>
      <c r="L40" s="782">
        <v>2</v>
      </c>
      <c r="M40" s="782">
        <v>6</v>
      </c>
      <c r="N40" s="782">
        <v>13</v>
      </c>
      <c r="O40" s="782">
        <v>3</v>
      </c>
      <c r="P40" s="782">
        <v>3</v>
      </c>
      <c r="Q40" s="782">
        <v>0</v>
      </c>
      <c r="R40" s="782">
        <v>0</v>
      </c>
      <c r="S40" s="782">
        <v>0</v>
      </c>
      <c r="T40" s="782">
        <v>0</v>
      </c>
      <c r="U40" s="782">
        <v>0</v>
      </c>
      <c r="V40" s="782">
        <v>0</v>
      </c>
      <c r="W40" s="804">
        <v>0</v>
      </c>
      <c r="X40" s="804">
        <v>0</v>
      </c>
    </row>
    <row r="41" spans="1:24" ht="20.25" customHeight="1">
      <c r="A41" s="795" t="s">
        <v>657</v>
      </c>
      <c r="B41" s="789">
        <v>26</v>
      </c>
      <c r="C41" s="782">
        <v>0</v>
      </c>
      <c r="D41" s="782">
        <v>0</v>
      </c>
      <c r="E41" s="782">
        <v>0</v>
      </c>
      <c r="F41" s="782">
        <v>26</v>
      </c>
      <c r="G41" s="782">
        <v>0</v>
      </c>
      <c r="H41" s="782">
        <v>0</v>
      </c>
      <c r="I41" s="803">
        <v>0</v>
      </c>
      <c r="J41" s="782">
        <v>0</v>
      </c>
      <c r="K41" s="782">
        <v>1</v>
      </c>
      <c r="L41" s="782">
        <v>0</v>
      </c>
      <c r="M41" s="782">
        <v>6</v>
      </c>
      <c r="N41" s="782">
        <v>8</v>
      </c>
      <c r="O41" s="782">
        <v>3</v>
      </c>
      <c r="P41" s="782">
        <v>1</v>
      </c>
      <c r="Q41" s="782">
        <v>0</v>
      </c>
      <c r="R41" s="782">
        <v>0</v>
      </c>
      <c r="S41" s="782">
        <v>0</v>
      </c>
      <c r="T41" s="782">
        <v>4</v>
      </c>
      <c r="U41" s="782">
        <v>0</v>
      </c>
      <c r="V41" s="782">
        <v>0</v>
      </c>
      <c r="W41" s="804">
        <v>3</v>
      </c>
      <c r="X41" s="804">
        <v>0</v>
      </c>
    </row>
    <row r="42" spans="1:24" s="512" customFormat="1" ht="20.25" customHeight="1">
      <c r="A42" s="795" t="s">
        <v>659</v>
      </c>
      <c r="B42" s="789">
        <v>20</v>
      </c>
      <c r="C42" s="782">
        <v>0</v>
      </c>
      <c r="D42" s="782">
        <v>0</v>
      </c>
      <c r="E42" s="782">
        <v>0</v>
      </c>
      <c r="F42" s="782">
        <v>20</v>
      </c>
      <c r="G42" s="782">
        <v>0</v>
      </c>
      <c r="H42" s="782">
        <v>0</v>
      </c>
      <c r="I42" s="803">
        <v>0</v>
      </c>
      <c r="J42" s="782">
        <v>0</v>
      </c>
      <c r="K42" s="782">
        <v>0</v>
      </c>
      <c r="L42" s="782">
        <v>1</v>
      </c>
      <c r="M42" s="782">
        <v>6</v>
      </c>
      <c r="N42" s="782">
        <v>7</v>
      </c>
      <c r="O42" s="782">
        <v>3</v>
      </c>
      <c r="P42" s="782">
        <v>0</v>
      </c>
      <c r="Q42" s="782">
        <v>0</v>
      </c>
      <c r="R42" s="782">
        <v>0</v>
      </c>
      <c r="S42" s="782">
        <v>0</v>
      </c>
      <c r="T42" s="782">
        <v>0</v>
      </c>
      <c r="U42" s="782">
        <v>0</v>
      </c>
      <c r="V42" s="782">
        <v>0</v>
      </c>
      <c r="W42" s="804">
        <v>3</v>
      </c>
      <c r="X42" s="804">
        <v>0</v>
      </c>
    </row>
    <row r="43" spans="1:24" s="512" customFormat="1" ht="20.25" customHeight="1">
      <c r="A43" s="795" t="s">
        <v>660</v>
      </c>
      <c r="B43" s="789">
        <v>5</v>
      </c>
      <c r="C43" s="782">
        <v>0</v>
      </c>
      <c r="D43" s="782">
        <v>0</v>
      </c>
      <c r="E43" s="801">
        <v>0</v>
      </c>
      <c r="F43" s="782">
        <v>5</v>
      </c>
      <c r="G43" s="782">
        <v>0</v>
      </c>
      <c r="H43" s="782">
        <v>0</v>
      </c>
      <c r="I43" s="803">
        <v>0</v>
      </c>
      <c r="J43" s="782">
        <v>0</v>
      </c>
      <c r="K43" s="782">
        <v>1</v>
      </c>
      <c r="L43" s="782">
        <v>0</v>
      </c>
      <c r="M43" s="782">
        <v>0</v>
      </c>
      <c r="N43" s="782">
        <v>0</v>
      </c>
      <c r="O43" s="782">
        <v>0</v>
      </c>
      <c r="P43" s="782">
        <v>0</v>
      </c>
      <c r="Q43" s="782">
        <v>0</v>
      </c>
      <c r="R43" s="782">
        <v>0</v>
      </c>
      <c r="S43" s="782">
        <v>0</v>
      </c>
      <c r="T43" s="782">
        <v>0</v>
      </c>
      <c r="U43" s="782">
        <v>0</v>
      </c>
      <c r="V43" s="782">
        <v>0</v>
      </c>
      <c r="W43" s="804">
        <v>4</v>
      </c>
      <c r="X43" s="804">
        <v>0</v>
      </c>
    </row>
    <row r="44" spans="1:24" s="462" customFormat="1" ht="20.25" customHeight="1">
      <c r="A44" s="489" t="s">
        <v>766</v>
      </c>
      <c r="B44" s="489"/>
      <c r="C44" s="489"/>
      <c r="D44" s="489"/>
      <c r="E44" s="476"/>
      <c r="F44" s="489"/>
      <c r="G44" s="489"/>
      <c r="H44" s="489"/>
      <c r="I44" s="491"/>
      <c r="J44" s="489"/>
      <c r="K44" s="489"/>
      <c r="L44" s="489"/>
      <c r="M44" s="489"/>
      <c r="N44" s="489"/>
      <c r="O44" s="489"/>
      <c r="P44" s="489"/>
      <c r="Q44" s="489"/>
      <c r="R44" s="489"/>
      <c r="S44" s="489"/>
      <c r="T44" s="489"/>
      <c r="U44" s="489"/>
      <c r="V44" s="489"/>
      <c r="W44" s="489"/>
      <c r="X44" s="489"/>
    </row>
    <row r="45" spans="1:9" s="462" customFormat="1" ht="20.25" customHeight="1">
      <c r="A45" s="6" t="s">
        <v>861</v>
      </c>
      <c r="I45" s="492"/>
    </row>
  </sheetData>
  <sheetProtection/>
  <mergeCells count="12">
    <mergeCell ref="X5:X6"/>
    <mergeCell ref="S5:S6"/>
    <mergeCell ref="A5:A6"/>
    <mergeCell ref="B5:B6"/>
    <mergeCell ref="C5:C6"/>
    <mergeCell ref="D5:D6"/>
    <mergeCell ref="E5:E6"/>
    <mergeCell ref="W5:W6"/>
    <mergeCell ref="T5:T6"/>
    <mergeCell ref="F5:R5"/>
    <mergeCell ref="U5:U6"/>
    <mergeCell ref="V5:V6"/>
  </mergeCells>
  <printOptions/>
  <pageMargins left="0.53" right="0.15748031496062992" top="0.4330708661417323" bottom="0.15748031496062992" header="0.4724409448818898" footer="0.29"/>
  <pageSetup fitToHeight="1" fitToWidth="1" horizontalDpi="300" verticalDpi="300" orientation="landscape" paperSize="9" scale="53" r:id="rId1"/>
</worksheet>
</file>

<file path=xl/worksheets/sheet7.xml><?xml version="1.0" encoding="utf-8"?>
<worksheet xmlns="http://schemas.openxmlformats.org/spreadsheetml/2006/main" xmlns:r="http://schemas.openxmlformats.org/officeDocument/2006/relationships">
  <dimension ref="A2:X29"/>
  <sheetViews>
    <sheetView showZeros="0" zoomScalePageLayoutView="0" workbookViewId="0" topLeftCell="A4">
      <selection activeCell="B29" sqref="B29"/>
    </sheetView>
  </sheetViews>
  <sheetFormatPr defaultColWidth="8.88671875" defaultRowHeight="13.5"/>
  <cols>
    <col min="1" max="1" width="9.21484375" style="9" customWidth="1"/>
    <col min="2" max="2" width="7.77734375" style="9" bestFit="1" customWidth="1"/>
    <col min="3" max="3" width="6.88671875" style="9" bestFit="1" customWidth="1"/>
    <col min="4" max="4" width="7.88671875" style="9" customWidth="1"/>
    <col min="5" max="5" width="7.6640625" style="9" customWidth="1"/>
    <col min="6" max="14" width="7.77734375" style="9" customWidth="1"/>
    <col min="15" max="15" width="10.77734375" style="9" customWidth="1"/>
    <col min="16" max="21" width="7.77734375" style="9" customWidth="1"/>
    <col min="22" max="16384" width="8.88671875" style="9" customWidth="1"/>
  </cols>
  <sheetData>
    <row r="2" spans="1:4" s="4" customFormat="1" ht="27.75" customHeight="1">
      <c r="A2" s="22" t="s">
        <v>445</v>
      </c>
      <c r="D2" s="22"/>
    </row>
    <row r="3" s="4" customFormat="1" ht="12.75" customHeight="1">
      <c r="D3" s="80"/>
    </row>
    <row r="4" spans="1:19" s="4" customFormat="1" ht="16.5" customHeight="1">
      <c r="A4" s="126" t="s">
        <v>554</v>
      </c>
      <c r="B4" s="161"/>
      <c r="C4" s="161"/>
      <c r="D4" s="161"/>
      <c r="E4" s="161"/>
      <c r="F4" s="161"/>
      <c r="G4" s="161"/>
      <c r="H4" s="161"/>
      <c r="I4" s="161"/>
      <c r="J4" s="161"/>
      <c r="K4" s="161"/>
      <c r="L4" s="161"/>
      <c r="M4" s="161"/>
      <c r="N4" s="161"/>
      <c r="O4" s="161"/>
      <c r="P4" s="161"/>
      <c r="Q4" s="161"/>
      <c r="R4" s="161"/>
      <c r="S4" s="161"/>
    </row>
    <row r="5" spans="1:21" s="4" customFormat="1" ht="21.75" customHeight="1">
      <c r="A5" s="1025" t="s">
        <v>316</v>
      </c>
      <c r="B5" s="1015" t="s">
        <v>314</v>
      </c>
      <c r="C5" s="1015" t="s">
        <v>55</v>
      </c>
      <c r="D5" s="1015" t="s">
        <v>56</v>
      </c>
      <c r="E5" s="1026" t="s">
        <v>315</v>
      </c>
      <c r="F5" s="1036"/>
      <c r="G5" s="1036"/>
      <c r="H5" s="1036"/>
      <c r="I5" s="1036"/>
      <c r="J5" s="1036"/>
      <c r="K5" s="1036"/>
      <c r="L5" s="1036"/>
      <c r="M5" s="1036"/>
      <c r="N5" s="1036"/>
      <c r="O5" s="1036"/>
      <c r="P5" s="1036"/>
      <c r="Q5" s="1036"/>
      <c r="R5" s="1036"/>
      <c r="S5" s="1036"/>
      <c r="T5" s="1036"/>
      <c r="U5" s="1036"/>
    </row>
    <row r="6" spans="1:21" s="4" customFormat="1" ht="21.75" customHeight="1">
      <c r="A6" s="1025"/>
      <c r="B6" s="1015"/>
      <c r="C6" s="1015"/>
      <c r="D6" s="1015" t="s">
        <v>9</v>
      </c>
      <c r="E6" s="165"/>
      <c r="F6" s="65" t="s">
        <v>61</v>
      </c>
      <c r="G6" s="65" t="s">
        <v>62</v>
      </c>
      <c r="H6" s="65" t="s">
        <v>63</v>
      </c>
      <c r="I6" s="65" t="s">
        <v>64</v>
      </c>
      <c r="J6" s="65" t="s">
        <v>38</v>
      </c>
      <c r="K6" s="65" t="s">
        <v>39</v>
      </c>
      <c r="L6" s="65" t="s">
        <v>40</v>
      </c>
      <c r="M6" s="65" t="s">
        <v>41</v>
      </c>
      <c r="N6" s="65" t="s">
        <v>42</v>
      </c>
      <c r="O6" s="65" t="s">
        <v>512</v>
      </c>
      <c r="P6" s="65" t="s">
        <v>57</v>
      </c>
      <c r="Q6" s="65" t="s">
        <v>58</v>
      </c>
      <c r="R6" s="65" t="s">
        <v>59</v>
      </c>
      <c r="S6" s="65" t="s">
        <v>60</v>
      </c>
      <c r="T6" s="453" t="s">
        <v>621</v>
      </c>
      <c r="U6" s="454" t="s">
        <v>622</v>
      </c>
    </row>
    <row r="7" spans="1:19" s="4" customFormat="1" ht="21.75" customHeight="1">
      <c r="A7" s="197" t="s">
        <v>242</v>
      </c>
      <c r="B7" s="349">
        <v>5950</v>
      </c>
      <c r="C7" s="388">
        <v>8</v>
      </c>
      <c r="D7" s="347">
        <v>54</v>
      </c>
      <c r="E7" s="347">
        <v>5029</v>
      </c>
      <c r="F7" s="347">
        <v>0</v>
      </c>
      <c r="G7" s="347">
        <v>1</v>
      </c>
      <c r="H7" s="347">
        <v>6</v>
      </c>
      <c r="I7" s="347">
        <v>40</v>
      </c>
      <c r="J7" s="347">
        <v>329</v>
      </c>
      <c r="K7" s="347">
        <v>1082</v>
      </c>
      <c r="L7" s="347">
        <v>1539</v>
      </c>
      <c r="M7" s="347">
        <v>1460</v>
      </c>
      <c r="N7" s="347">
        <v>572</v>
      </c>
      <c r="O7" s="348" t="s">
        <v>23</v>
      </c>
      <c r="P7" s="347">
        <v>0</v>
      </c>
      <c r="Q7" s="347">
        <v>2</v>
      </c>
      <c r="R7" s="347">
        <v>2</v>
      </c>
      <c r="S7" s="347">
        <v>21</v>
      </c>
    </row>
    <row r="8" spans="1:19" s="4" customFormat="1" ht="21.75" customHeight="1">
      <c r="A8" s="197" t="s">
        <v>245</v>
      </c>
      <c r="B8" s="238">
        <v>5957</v>
      </c>
      <c r="C8" s="25">
        <v>8</v>
      </c>
      <c r="D8" s="63">
        <v>53</v>
      </c>
      <c r="E8" s="63">
        <v>5042</v>
      </c>
      <c r="F8" s="25">
        <v>0</v>
      </c>
      <c r="G8" s="25">
        <v>1</v>
      </c>
      <c r="H8" s="25">
        <v>6</v>
      </c>
      <c r="I8" s="63">
        <v>39</v>
      </c>
      <c r="J8" s="63">
        <v>334</v>
      </c>
      <c r="K8" s="63">
        <v>1110</v>
      </c>
      <c r="L8" s="63">
        <v>1559</v>
      </c>
      <c r="M8" s="63">
        <v>1459</v>
      </c>
      <c r="N8" s="63">
        <v>534</v>
      </c>
      <c r="O8" s="129" t="s">
        <v>23</v>
      </c>
      <c r="P8" s="25">
        <v>0</v>
      </c>
      <c r="Q8" s="25">
        <v>3</v>
      </c>
      <c r="R8" s="25">
        <v>2</v>
      </c>
      <c r="S8" s="25">
        <v>21</v>
      </c>
    </row>
    <row r="9" spans="1:19" s="4" customFormat="1" ht="21.75" customHeight="1">
      <c r="A9" s="197" t="s">
        <v>248</v>
      </c>
      <c r="B9" s="238">
        <v>6011</v>
      </c>
      <c r="C9" s="25">
        <v>8</v>
      </c>
      <c r="D9" s="63">
        <v>52</v>
      </c>
      <c r="E9" s="63">
        <v>5146</v>
      </c>
      <c r="F9" s="25">
        <v>0</v>
      </c>
      <c r="G9" s="25">
        <v>1</v>
      </c>
      <c r="H9" s="25">
        <v>6</v>
      </c>
      <c r="I9" s="63">
        <v>39</v>
      </c>
      <c r="J9" s="63">
        <v>338</v>
      </c>
      <c r="K9" s="63">
        <v>1158</v>
      </c>
      <c r="L9" s="63">
        <v>1594</v>
      </c>
      <c r="M9" s="63">
        <v>1494</v>
      </c>
      <c r="N9" s="63">
        <v>516</v>
      </c>
      <c r="O9" s="129" t="s">
        <v>23</v>
      </c>
      <c r="P9" s="25">
        <v>0</v>
      </c>
      <c r="Q9" s="25">
        <v>3</v>
      </c>
      <c r="R9" s="25">
        <v>1</v>
      </c>
      <c r="S9" s="25">
        <v>21</v>
      </c>
    </row>
    <row r="10" spans="1:19" s="4" customFormat="1" ht="21.75" customHeight="1">
      <c r="A10" s="197" t="s">
        <v>260</v>
      </c>
      <c r="B10" s="238">
        <v>6197</v>
      </c>
      <c r="C10" s="25">
        <v>8</v>
      </c>
      <c r="D10" s="63">
        <v>43</v>
      </c>
      <c r="E10" s="63">
        <v>5445</v>
      </c>
      <c r="F10" s="25">
        <v>0</v>
      </c>
      <c r="G10" s="25">
        <v>1</v>
      </c>
      <c r="H10" s="25">
        <v>6</v>
      </c>
      <c r="I10" s="63">
        <v>39</v>
      </c>
      <c r="J10" s="63">
        <v>342</v>
      </c>
      <c r="K10" s="63">
        <v>1228</v>
      </c>
      <c r="L10" s="63">
        <v>1654</v>
      </c>
      <c r="M10" s="63">
        <v>1551</v>
      </c>
      <c r="N10" s="63">
        <v>624</v>
      </c>
      <c r="O10" s="129" t="s">
        <v>23</v>
      </c>
      <c r="P10" s="25">
        <v>0</v>
      </c>
      <c r="Q10" s="25">
        <v>3</v>
      </c>
      <c r="R10" s="25">
        <v>1</v>
      </c>
      <c r="S10" s="25">
        <v>21</v>
      </c>
    </row>
    <row r="11" spans="1:19" s="4" customFormat="1" ht="21.75" customHeight="1">
      <c r="A11" s="197" t="s">
        <v>370</v>
      </c>
      <c r="B11" s="238">
        <v>6313</v>
      </c>
      <c r="C11" s="25">
        <v>8</v>
      </c>
      <c r="D11" s="63">
        <v>16</v>
      </c>
      <c r="E11" s="63">
        <v>6259</v>
      </c>
      <c r="F11" s="25">
        <v>0</v>
      </c>
      <c r="G11" s="25">
        <v>1</v>
      </c>
      <c r="H11" s="25">
        <v>6</v>
      </c>
      <c r="I11" s="63">
        <v>40</v>
      </c>
      <c r="J11" s="63">
        <v>351</v>
      </c>
      <c r="K11" s="63">
        <v>1323</v>
      </c>
      <c r="L11" s="63">
        <v>1931</v>
      </c>
      <c r="M11" s="63">
        <v>1763</v>
      </c>
      <c r="N11" s="63">
        <v>844</v>
      </c>
      <c r="O11" s="129">
        <v>3</v>
      </c>
      <c r="P11" s="25">
        <v>0</v>
      </c>
      <c r="Q11" s="25">
        <v>3</v>
      </c>
      <c r="R11" s="25">
        <v>2</v>
      </c>
      <c r="S11" s="25">
        <v>22</v>
      </c>
    </row>
    <row r="12" spans="1:19" s="4" customFormat="1" ht="21.75" customHeight="1">
      <c r="A12" s="197" t="s">
        <v>435</v>
      </c>
      <c r="B12" s="238">
        <v>6443</v>
      </c>
      <c r="C12" s="25">
        <v>8</v>
      </c>
      <c r="D12" s="63">
        <v>16</v>
      </c>
      <c r="E12" s="63">
        <v>6390</v>
      </c>
      <c r="F12" s="25">
        <v>0</v>
      </c>
      <c r="G12" s="25">
        <v>1</v>
      </c>
      <c r="H12" s="25">
        <v>6</v>
      </c>
      <c r="I12" s="63">
        <v>40</v>
      </c>
      <c r="J12" s="63">
        <v>353</v>
      </c>
      <c r="K12" s="63">
        <v>1374</v>
      </c>
      <c r="L12" s="63">
        <v>1951</v>
      </c>
      <c r="M12" s="63">
        <v>1761</v>
      </c>
      <c r="N12" s="63">
        <v>904</v>
      </c>
      <c r="O12" s="129">
        <v>2</v>
      </c>
      <c r="P12" s="25">
        <v>0</v>
      </c>
      <c r="Q12" s="25">
        <v>3</v>
      </c>
      <c r="R12" s="25">
        <v>2</v>
      </c>
      <c r="S12" s="25">
        <v>22</v>
      </c>
    </row>
    <row r="13" spans="1:19" s="4" customFormat="1" ht="21.75" customHeight="1">
      <c r="A13" s="197" t="s">
        <v>460</v>
      </c>
      <c r="B13" s="238">
        <v>6596</v>
      </c>
      <c r="C13" s="25">
        <v>8</v>
      </c>
      <c r="D13" s="63">
        <v>16</v>
      </c>
      <c r="E13" s="63">
        <v>6546</v>
      </c>
      <c r="F13" s="25">
        <v>0</v>
      </c>
      <c r="G13" s="25">
        <v>1</v>
      </c>
      <c r="H13" s="25">
        <v>6</v>
      </c>
      <c r="I13" s="63">
        <v>40</v>
      </c>
      <c r="J13" s="63">
        <v>362</v>
      </c>
      <c r="K13" s="63">
        <v>1407</v>
      </c>
      <c r="L13" s="63">
        <v>2000</v>
      </c>
      <c r="M13" s="63">
        <v>1768</v>
      </c>
      <c r="N13" s="63">
        <v>960</v>
      </c>
      <c r="O13" s="129">
        <v>2</v>
      </c>
      <c r="P13" s="25">
        <v>0</v>
      </c>
      <c r="Q13" s="25">
        <v>2</v>
      </c>
      <c r="R13" s="25">
        <v>2</v>
      </c>
      <c r="S13" s="25">
        <v>22</v>
      </c>
    </row>
    <row r="14" spans="1:19" s="126" customFormat="1" ht="21.75" customHeight="1">
      <c r="A14" s="197" t="s">
        <v>463</v>
      </c>
      <c r="B14" s="238">
        <v>6743</v>
      </c>
      <c r="C14" s="25">
        <v>8</v>
      </c>
      <c r="D14" s="63">
        <v>15</v>
      </c>
      <c r="E14" s="63">
        <v>6696</v>
      </c>
      <c r="F14" s="25">
        <v>0</v>
      </c>
      <c r="G14" s="25">
        <v>1</v>
      </c>
      <c r="H14" s="25">
        <v>6</v>
      </c>
      <c r="I14" s="63">
        <v>42</v>
      </c>
      <c r="J14" s="63">
        <v>369</v>
      </c>
      <c r="K14" s="63">
        <v>1443</v>
      </c>
      <c r="L14" s="63">
        <v>2028</v>
      </c>
      <c r="M14" s="63">
        <v>1814</v>
      </c>
      <c r="N14" s="63">
        <v>991</v>
      </c>
      <c r="O14" s="129">
        <v>2</v>
      </c>
      <c r="P14" s="25">
        <v>0</v>
      </c>
      <c r="Q14" s="25">
        <v>2</v>
      </c>
      <c r="R14" s="25">
        <v>2</v>
      </c>
      <c r="S14" s="25">
        <v>20</v>
      </c>
    </row>
    <row r="15" spans="1:24" s="143" customFormat="1" ht="21.75" customHeight="1">
      <c r="A15" s="197" t="s">
        <v>492</v>
      </c>
      <c r="B15" s="238">
        <v>6993</v>
      </c>
      <c r="C15" s="63">
        <v>8</v>
      </c>
      <c r="D15" s="63">
        <v>15</v>
      </c>
      <c r="E15" s="63">
        <v>6945</v>
      </c>
      <c r="F15" s="63">
        <v>0</v>
      </c>
      <c r="G15" s="63">
        <v>1</v>
      </c>
      <c r="H15" s="63">
        <v>6</v>
      </c>
      <c r="I15" s="63">
        <v>43</v>
      </c>
      <c r="J15" s="63">
        <v>371</v>
      </c>
      <c r="K15" s="63">
        <v>1504</v>
      </c>
      <c r="L15" s="63">
        <v>2079</v>
      </c>
      <c r="M15" s="63">
        <v>1884</v>
      </c>
      <c r="N15" s="63">
        <v>1055</v>
      </c>
      <c r="O15" s="63">
        <v>2</v>
      </c>
      <c r="P15" s="63">
        <v>0</v>
      </c>
      <c r="Q15" s="63">
        <v>2</v>
      </c>
      <c r="R15" s="63">
        <v>2</v>
      </c>
      <c r="S15" s="63">
        <v>21</v>
      </c>
      <c r="T15" s="386"/>
      <c r="U15" s="386"/>
      <c r="V15" s="386"/>
      <c r="W15" s="387"/>
      <c r="X15" s="387"/>
    </row>
    <row r="16" spans="1:24" s="143" customFormat="1" ht="21.75" customHeight="1">
      <c r="A16" s="685" t="s">
        <v>614</v>
      </c>
      <c r="B16" s="464">
        <v>7143</v>
      </c>
      <c r="C16" s="465">
        <v>8</v>
      </c>
      <c r="D16" s="465">
        <v>15</v>
      </c>
      <c r="E16" s="465">
        <v>7120</v>
      </c>
      <c r="F16" s="465">
        <v>0</v>
      </c>
      <c r="G16" s="465">
        <v>1</v>
      </c>
      <c r="H16" s="465">
        <v>6</v>
      </c>
      <c r="I16" s="465">
        <v>45</v>
      </c>
      <c r="J16" s="465">
        <v>375</v>
      </c>
      <c r="K16" s="465">
        <v>1540</v>
      </c>
      <c r="L16" s="465">
        <v>2108</v>
      </c>
      <c r="M16" s="465">
        <v>1951</v>
      </c>
      <c r="N16" s="465">
        <v>1065</v>
      </c>
      <c r="O16" s="465">
        <v>2</v>
      </c>
      <c r="P16" s="465">
        <v>0</v>
      </c>
      <c r="Q16" s="465">
        <v>3</v>
      </c>
      <c r="R16" s="465">
        <v>2</v>
      </c>
      <c r="S16" s="465">
        <v>22</v>
      </c>
      <c r="T16" s="465">
        <v>0</v>
      </c>
      <c r="U16" s="465">
        <v>0</v>
      </c>
      <c r="V16" s="386"/>
      <c r="W16" s="387"/>
      <c r="X16" s="387"/>
    </row>
    <row r="17" spans="1:24" s="143" customFormat="1" ht="21.75" customHeight="1">
      <c r="A17" s="846" t="s">
        <v>751</v>
      </c>
      <c r="B17" s="847">
        <v>7272</v>
      </c>
      <c r="C17" s="848">
        <v>8</v>
      </c>
      <c r="D17" s="848">
        <v>13</v>
      </c>
      <c r="E17" s="848">
        <v>7251</v>
      </c>
      <c r="F17" s="848">
        <v>0</v>
      </c>
      <c r="G17" s="848">
        <v>1</v>
      </c>
      <c r="H17" s="848">
        <v>5</v>
      </c>
      <c r="I17" s="848">
        <v>36</v>
      </c>
      <c r="J17" s="848">
        <v>357</v>
      </c>
      <c r="K17" s="848">
        <v>1774</v>
      </c>
      <c r="L17" s="848">
        <v>2106</v>
      </c>
      <c r="M17" s="848">
        <v>1496</v>
      </c>
      <c r="N17" s="848">
        <v>1304</v>
      </c>
      <c r="O17" s="848">
        <v>2</v>
      </c>
      <c r="P17" s="848">
        <v>0</v>
      </c>
      <c r="Q17" s="848">
        <v>1</v>
      </c>
      <c r="R17" s="848">
        <v>2</v>
      </c>
      <c r="S17" s="848">
        <v>19</v>
      </c>
      <c r="T17" s="848">
        <v>148</v>
      </c>
      <c r="U17" s="848">
        <v>0</v>
      </c>
      <c r="V17" s="386"/>
      <c r="W17" s="387"/>
      <c r="X17" s="387"/>
    </row>
    <row r="18" spans="1:21" s="126" customFormat="1" ht="9" customHeight="1">
      <c r="A18" s="463"/>
      <c r="B18" s="464"/>
      <c r="C18" s="465"/>
      <c r="D18" s="465"/>
      <c r="E18" s="465" t="s">
        <v>9</v>
      </c>
      <c r="F18" s="466"/>
      <c r="G18" s="466"/>
      <c r="H18" s="466" t="s">
        <v>9</v>
      </c>
      <c r="I18" s="465"/>
      <c r="J18" s="465"/>
      <c r="K18" s="465"/>
      <c r="L18" s="465"/>
      <c r="M18" s="465"/>
      <c r="N18" s="465"/>
      <c r="O18" s="465"/>
      <c r="P18" s="466" t="s">
        <v>9</v>
      </c>
      <c r="Q18" s="466" t="s">
        <v>9</v>
      </c>
      <c r="R18" s="466" t="s">
        <v>9</v>
      </c>
      <c r="S18" s="466"/>
      <c r="T18" s="467"/>
      <c r="U18" s="467"/>
    </row>
    <row r="19" spans="1:21" s="126" customFormat="1" ht="21.75" customHeight="1">
      <c r="A19" s="849" t="s">
        <v>65</v>
      </c>
      <c r="B19" s="847">
        <v>619</v>
      </c>
      <c r="C19" s="782">
        <v>1</v>
      </c>
      <c r="D19" s="782">
        <v>1</v>
      </c>
      <c r="E19" s="848">
        <v>617</v>
      </c>
      <c r="F19" s="782">
        <v>0</v>
      </c>
      <c r="G19" s="782">
        <v>0</v>
      </c>
      <c r="H19" s="782">
        <v>0</v>
      </c>
      <c r="I19" s="782">
        <v>4</v>
      </c>
      <c r="J19" s="782">
        <v>35</v>
      </c>
      <c r="K19" s="782">
        <v>156</v>
      </c>
      <c r="L19" s="782">
        <v>173</v>
      </c>
      <c r="M19" s="782">
        <v>118</v>
      </c>
      <c r="N19" s="782">
        <v>122</v>
      </c>
      <c r="O19" s="782">
        <v>0</v>
      </c>
      <c r="P19" s="782">
        <v>0</v>
      </c>
      <c r="Q19" s="782">
        <v>0</v>
      </c>
      <c r="R19" s="782">
        <v>0</v>
      </c>
      <c r="S19" s="782">
        <v>0</v>
      </c>
      <c r="T19" s="850">
        <v>9</v>
      </c>
      <c r="U19" s="850">
        <v>0</v>
      </c>
    </row>
    <row r="20" spans="1:21" s="126" customFormat="1" ht="21.75" customHeight="1">
      <c r="A20" s="849" t="s">
        <v>44</v>
      </c>
      <c r="B20" s="847">
        <v>954</v>
      </c>
      <c r="C20" s="782">
        <v>1</v>
      </c>
      <c r="D20" s="782">
        <v>4</v>
      </c>
      <c r="E20" s="848">
        <v>949</v>
      </c>
      <c r="F20" s="782">
        <v>0</v>
      </c>
      <c r="G20" s="782">
        <v>0</v>
      </c>
      <c r="H20" s="782">
        <v>0</v>
      </c>
      <c r="I20" s="782">
        <v>4</v>
      </c>
      <c r="J20" s="782">
        <v>46</v>
      </c>
      <c r="K20" s="782">
        <v>228</v>
      </c>
      <c r="L20" s="782">
        <v>272</v>
      </c>
      <c r="M20" s="782">
        <v>217</v>
      </c>
      <c r="N20" s="782">
        <v>166</v>
      </c>
      <c r="O20" s="782">
        <v>0</v>
      </c>
      <c r="P20" s="782">
        <v>0</v>
      </c>
      <c r="Q20" s="782">
        <v>0</v>
      </c>
      <c r="R20" s="782">
        <v>0</v>
      </c>
      <c r="S20" s="782">
        <v>0</v>
      </c>
      <c r="T20" s="850">
        <v>16</v>
      </c>
      <c r="U20" s="850">
        <v>0</v>
      </c>
    </row>
    <row r="21" spans="1:21" s="126" customFormat="1" ht="21.75" customHeight="1">
      <c r="A21" s="849" t="s">
        <v>46</v>
      </c>
      <c r="B21" s="847">
        <v>740</v>
      </c>
      <c r="C21" s="782">
        <v>1</v>
      </c>
      <c r="D21" s="782">
        <v>1</v>
      </c>
      <c r="E21" s="848">
        <v>738</v>
      </c>
      <c r="F21" s="782">
        <v>0</v>
      </c>
      <c r="G21" s="782">
        <v>0</v>
      </c>
      <c r="H21" s="782">
        <v>1</v>
      </c>
      <c r="I21" s="782">
        <v>3</v>
      </c>
      <c r="J21" s="782">
        <v>38</v>
      </c>
      <c r="K21" s="782">
        <v>187</v>
      </c>
      <c r="L21" s="782">
        <v>224</v>
      </c>
      <c r="M21" s="782">
        <v>132</v>
      </c>
      <c r="N21" s="782">
        <v>140</v>
      </c>
      <c r="O21" s="782">
        <v>0</v>
      </c>
      <c r="P21" s="782">
        <v>0</v>
      </c>
      <c r="Q21" s="782">
        <v>0</v>
      </c>
      <c r="R21" s="782">
        <v>0</v>
      </c>
      <c r="S21" s="782">
        <v>0</v>
      </c>
      <c r="T21" s="850">
        <v>13</v>
      </c>
      <c r="U21" s="850">
        <v>0</v>
      </c>
    </row>
    <row r="22" spans="1:21" s="126" customFormat="1" ht="21.75" customHeight="1">
      <c r="A22" s="849" t="s">
        <v>48</v>
      </c>
      <c r="B22" s="847">
        <v>665</v>
      </c>
      <c r="C22" s="782">
        <v>1</v>
      </c>
      <c r="D22" s="782">
        <v>1</v>
      </c>
      <c r="E22" s="848">
        <v>663</v>
      </c>
      <c r="F22" s="782">
        <v>0</v>
      </c>
      <c r="G22" s="782">
        <v>0</v>
      </c>
      <c r="H22" s="782">
        <v>1</v>
      </c>
      <c r="I22" s="782">
        <v>2</v>
      </c>
      <c r="J22" s="782">
        <v>39</v>
      </c>
      <c r="K22" s="782">
        <v>160</v>
      </c>
      <c r="L22" s="782">
        <v>208</v>
      </c>
      <c r="M22" s="782">
        <v>124</v>
      </c>
      <c r="N22" s="782">
        <v>120</v>
      </c>
      <c r="O22" s="782">
        <v>0</v>
      </c>
      <c r="P22" s="782">
        <v>0</v>
      </c>
      <c r="Q22" s="782">
        <v>0</v>
      </c>
      <c r="R22" s="782">
        <v>0</v>
      </c>
      <c r="S22" s="782">
        <v>0</v>
      </c>
      <c r="T22" s="850">
        <v>9</v>
      </c>
      <c r="U22" s="850">
        <v>0</v>
      </c>
    </row>
    <row r="23" spans="1:21" s="126" customFormat="1" ht="21.75" customHeight="1">
      <c r="A23" s="849" t="s">
        <v>50</v>
      </c>
      <c r="B23" s="847">
        <v>1106</v>
      </c>
      <c r="C23" s="782">
        <v>1</v>
      </c>
      <c r="D23" s="782">
        <v>1</v>
      </c>
      <c r="E23" s="848">
        <v>1104</v>
      </c>
      <c r="F23" s="782">
        <v>0</v>
      </c>
      <c r="G23" s="782">
        <v>0</v>
      </c>
      <c r="H23" s="782">
        <v>1</v>
      </c>
      <c r="I23" s="782">
        <v>7</v>
      </c>
      <c r="J23" s="782">
        <v>52</v>
      </c>
      <c r="K23" s="782">
        <v>261</v>
      </c>
      <c r="L23" s="782">
        <v>318</v>
      </c>
      <c r="M23" s="782">
        <v>248</v>
      </c>
      <c r="N23" s="782">
        <v>198</v>
      </c>
      <c r="O23" s="782">
        <v>0</v>
      </c>
      <c r="P23" s="782">
        <v>0</v>
      </c>
      <c r="Q23" s="782">
        <v>0</v>
      </c>
      <c r="R23" s="782">
        <v>0</v>
      </c>
      <c r="S23" s="782">
        <v>0</v>
      </c>
      <c r="T23" s="850">
        <v>19</v>
      </c>
      <c r="U23" s="850">
        <v>0</v>
      </c>
    </row>
    <row r="24" spans="1:21" s="126" customFormat="1" ht="21.75" customHeight="1">
      <c r="A24" s="849" t="s">
        <v>51</v>
      </c>
      <c r="B24" s="847">
        <v>1085</v>
      </c>
      <c r="C24" s="782">
        <v>1</v>
      </c>
      <c r="D24" s="782">
        <v>2</v>
      </c>
      <c r="E24" s="848">
        <v>1082</v>
      </c>
      <c r="F24" s="782">
        <v>0</v>
      </c>
      <c r="G24" s="782">
        <v>0</v>
      </c>
      <c r="H24" s="782">
        <v>1</v>
      </c>
      <c r="I24" s="782">
        <v>4</v>
      </c>
      <c r="J24" s="782">
        <v>54</v>
      </c>
      <c r="K24" s="782">
        <v>259</v>
      </c>
      <c r="L24" s="782">
        <v>325</v>
      </c>
      <c r="M24" s="782">
        <v>230</v>
      </c>
      <c r="N24" s="782">
        <v>167</v>
      </c>
      <c r="O24" s="782">
        <v>1</v>
      </c>
      <c r="P24" s="782">
        <v>0</v>
      </c>
      <c r="Q24" s="782">
        <v>0</v>
      </c>
      <c r="R24" s="782">
        <v>0</v>
      </c>
      <c r="S24" s="782">
        <v>0</v>
      </c>
      <c r="T24" s="850">
        <v>41</v>
      </c>
      <c r="U24" s="850">
        <v>0</v>
      </c>
    </row>
    <row r="25" spans="1:21" s="126" customFormat="1" ht="21.75" customHeight="1">
      <c r="A25" s="849" t="s">
        <v>53</v>
      </c>
      <c r="B25" s="847">
        <v>1188</v>
      </c>
      <c r="C25" s="782">
        <v>1</v>
      </c>
      <c r="D25" s="782">
        <v>2</v>
      </c>
      <c r="E25" s="848">
        <v>1185</v>
      </c>
      <c r="F25" s="782">
        <v>0</v>
      </c>
      <c r="G25" s="782">
        <v>1</v>
      </c>
      <c r="H25" s="782">
        <v>0</v>
      </c>
      <c r="I25" s="782">
        <v>4</v>
      </c>
      <c r="J25" s="782">
        <v>54</v>
      </c>
      <c r="K25" s="782">
        <v>277</v>
      </c>
      <c r="L25" s="782">
        <v>339</v>
      </c>
      <c r="M25" s="782">
        <v>264</v>
      </c>
      <c r="N25" s="782">
        <v>222</v>
      </c>
      <c r="O25" s="782">
        <v>1</v>
      </c>
      <c r="P25" s="782">
        <v>0</v>
      </c>
      <c r="Q25" s="782">
        <v>0</v>
      </c>
      <c r="R25" s="782">
        <v>0</v>
      </c>
      <c r="S25" s="782">
        <v>0</v>
      </c>
      <c r="T25" s="850">
        <v>23</v>
      </c>
      <c r="U25" s="850">
        <v>0</v>
      </c>
    </row>
    <row r="26" spans="1:21" s="126" customFormat="1" ht="21.75" customHeight="1">
      <c r="A26" s="851" t="s">
        <v>54</v>
      </c>
      <c r="B26" s="852">
        <v>915</v>
      </c>
      <c r="C26" s="801">
        <v>1</v>
      </c>
      <c r="D26" s="801">
        <v>1</v>
      </c>
      <c r="E26" s="853">
        <v>913</v>
      </c>
      <c r="F26" s="801">
        <v>0</v>
      </c>
      <c r="G26" s="801">
        <v>0</v>
      </c>
      <c r="H26" s="801">
        <v>1</v>
      </c>
      <c r="I26" s="801">
        <v>8</v>
      </c>
      <c r="J26" s="801">
        <v>39</v>
      </c>
      <c r="K26" s="801">
        <v>246</v>
      </c>
      <c r="L26" s="801">
        <v>247</v>
      </c>
      <c r="M26" s="801">
        <v>163</v>
      </c>
      <c r="N26" s="801">
        <v>169</v>
      </c>
      <c r="O26" s="801">
        <v>0</v>
      </c>
      <c r="P26" s="801">
        <v>0</v>
      </c>
      <c r="Q26" s="801">
        <v>1</v>
      </c>
      <c r="R26" s="801">
        <v>2</v>
      </c>
      <c r="S26" s="801">
        <v>19</v>
      </c>
      <c r="T26" s="853">
        <v>18</v>
      </c>
      <c r="U26" s="853">
        <v>0</v>
      </c>
    </row>
    <row r="27" spans="1:19" s="462" customFormat="1" ht="19.5" customHeight="1">
      <c r="A27" s="70" t="s">
        <v>555</v>
      </c>
      <c r="B27" s="126"/>
      <c r="C27" s="426"/>
      <c r="D27" s="426"/>
      <c r="E27" s="426">
        <f>SUM(F27:N27)</f>
        <v>0</v>
      </c>
      <c r="F27" s="70"/>
      <c r="G27" s="426"/>
      <c r="H27" s="426"/>
      <c r="I27" s="426"/>
      <c r="J27" s="426"/>
      <c r="K27" s="426"/>
      <c r="L27" s="426"/>
      <c r="M27" s="426"/>
      <c r="N27" s="426"/>
      <c r="O27" s="426"/>
      <c r="P27" s="426"/>
      <c r="Q27" s="426"/>
      <c r="R27" s="426"/>
      <c r="S27" s="426"/>
    </row>
    <row r="28" spans="1:19" s="462" customFormat="1" ht="19.5" customHeight="1">
      <c r="A28" s="70" t="s">
        <v>557</v>
      </c>
      <c r="B28" s="126"/>
      <c r="C28" s="426"/>
      <c r="D28" s="426"/>
      <c r="E28" s="426"/>
      <c r="F28" s="70"/>
      <c r="G28" s="426"/>
      <c r="H28" s="426"/>
      <c r="I28" s="426"/>
      <c r="J28" s="426"/>
      <c r="K28" s="426"/>
      <c r="L28" s="426"/>
      <c r="M28" s="426"/>
      <c r="N28" s="426"/>
      <c r="O28" s="426"/>
      <c r="P28" s="426"/>
      <c r="Q28" s="426"/>
      <c r="R28" s="426"/>
      <c r="S28" s="426"/>
    </row>
    <row r="29" spans="1:19" ht="13.5">
      <c r="A29" s="161"/>
      <c r="B29" s="161"/>
      <c r="C29" s="161"/>
      <c r="D29" s="161"/>
      <c r="E29" s="161"/>
      <c r="F29" s="161"/>
      <c r="G29" s="161"/>
      <c r="H29" s="161"/>
      <c r="I29" s="161"/>
      <c r="J29" s="161"/>
      <c r="K29" s="161"/>
      <c r="L29" s="161"/>
      <c r="M29" s="161"/>
      <c r="N29" s="161"/>
      <c r="O29" s="161"/>
      <c r="P29" s="161"/>
      <c r="Q29" s="161"/>
      <c r="R29" s="161"/>
      <c r="S29" s="161"/>
    </row>
  </sheetData>
  <sheetProtection/>
  <mergeCells count="5">
    <mergeCell ref="E5:U5"/>
    <mergeCell ref="A5:A6"/>
    <mergeCell ref="B5:B6"/>
    <mergeCell ref="C5:C6"/>
    <mergeCell ref="D5:D6"/>
  </mergeCells>
  <printOptions/>
  <pageMargins left="0.35" right="0.15748031496062992" top="0.8267716535433072" bottom="0.984251968503937" header="0.5118110236220472" footer="0.5118110236220472"/>
  <pageSetup horizontalDpi="300" verticalDpi="300" orientation="landscape" pageOrder="overThenDown" paperSize="9" scale="90" r:id="rId1"/>
</worksheet>
</file>

<file path=xl/worksheets/sheet8.xml><?xml version="1.0" encoding="utf-8"?>
<worksheet xmlns="http://schemas.openxmlformats.org/spreadsheetml/2006/main" xmlns:r="http://schemas.openxmlformats.org/officeDocument/2006/relationships">
  <dimension ref="A1:Y64"/>
  <sheetViews>
    <sheetView zoomScalePageLayoutView="0" workbookViewId="0" topLeftCell="A7">
      <selection activeCell="A28" sqref="A28"/>
    </sheetView>
  </sheetViews>
  <sheetFormatPr defaultColWidth="8.88671875" defaultRowHeight="13.5"/>
  <cols>
    <col min="1" max="1" width="9.4453125" style="9" customWidth="1"/>
    <col min="2" max="2" width="9.6640625" style="9" customWidth="1"/>
    <col min="3" max="3" width="9.6640625" style="162" customWidth="1"/>
    <col min="4" max="9" width="9.6640625" style="9" customWidth="1"/>
    <col min="10" max="10" width="32.6640625" style="9" customWidth="1"/>
    <col min="11" max="16384" width="8.88671875" style="9" customWidth="1"/>
  </cols>
  <sheetData>
    <row r="1" ht="18.75">
      <c r="C1" s="389"/>
    </row>
    <row r="2" spans="1:7" s="4" customFormat="1" ht="27.75" customHeight="1">
      <c r="A2" s="22" t="s">
        <v>446</v>
      </c>
      <c r="B2" s="350"/>
      <c r="C2" s="160"/>
      <c r="D2" s="350"/>
      <c r="E2" s="350"/>
      <c r="F2" s="350"/>
      <c r="G2" s="350"/>
    </row>
    <row r="3" spans="2:9" s="4" customFormat="1" ht="16.5" customHeight="1">
      <c r="B3" s="8" t="s">
        <v>9</v>
      </c>
      <c r="C3" s="126"/>
      <c r="F3" s="8" t="s">
        <v>9</v>
      </c>
      <c r="G3" s="8" t="s">
        <v>9</v>
      </c>
      <c r="H3" s="8" t="s">
        <v>9</v>
      </c>
      <c r="I3" s="8"/>
    </row>
    <row r="4" spans="1:9" s="4" customFormat="1" ht="16.5" customHeight="1">
      <c r="A4" s="70" t="s">
        <v>558</v>
      </c>
      <c r="B4" s="126"/>
      <c r="C4" s="126"/>
      <c r="D4" s="126"/>
      <c r="E4" s="126"/>
      <c r="F4" s="126"/>
      <c r="G4" s="126"/>
      <c r="H4" s="126"/>
      <c r="I4" s="126"/>
    </row>
    <row r="5" spans="1:9" s="4" customFormat="1" ht="20.25" customHeight="1">
      <c r="A5" s="1025" t="s">
        <v>253</v>
      </c>
      <c r="B5" s="1015" t="s">
        <v>37</v>
      </c>
      <c r="C5" s="1027"/>
      <c r="D5" s="1027"/>
      <c r="E5" s="1027"/>
      <c r="F5" s="1027"/>
      <c r="G5" s="1027"/>
      <c r="H5" s="1027"/>
      <c r="I5" s="1027"/>
    </row>
    <row r="6" spans="1:9" s="4" customFormat="1" ht="20.25" customHeight="1">
      <c r="A6" s="1025"/>
      <c r="B6" s="1015"/>
      <c r="C6" s="65" t="s">
        <v>507</v>
      </c>
      <c r="D6" s="65" t="s">
        <v>38</v>
      </c>
      <c r="E6" s="65" t="s">
        <v>39</v>
      </c>
      <c r="F6" s="65" t="s">
        <v>40</v>
      </c>
      <c r="G6" s="65" t="s">
        <v>41</v>
      </c>
      <c r="H6" s="65" t="s">
        <v>42</v>
      </c>
      <c r="I6" s="71" t="s">
        <v>624</v>
      </c>
    </row>
    <row r="7" spans="1:9" s="4" customFormat="1" ht="20.25" customHeight="1">
      <c r="A7" s="66" t="s">
        <v>242</v>
      </c>
      <c r="B7" s="2">
        <v>1527</v>
      </c>
      <c r="C7" s="2"/>
      <c r="D7" s="2">
        <v>143</v>
      </c>
      <c r="E7" s="2">
        <v>257</v>
      </c>
      <c r="F7" s="2">
        <v>384</v>
      </c>
      <c r="G7" s="2">
        <v>388</v>
      </c>
      <c r="H7" s="2">
        <v>268</v>
      </c>
      <c r="I7" s="2">
        <v>0</v>
      </c>
    </row>
    <row r="8" spans="1:9" s="4" customFormat="1" ht="20.25" customHeight="1">
      <c r="A8" s="66" t="s">
        <v>245</v>
      </c>
      <c r="B8" s="2">
        <v>1530</v>
      </c>
      <c r="C8" s="2"/>
      <c r="D8" s="2">
        <v>143</v>
      </c>
      <c r="E8" s="2">
        <v>259</v>
      </c>
      <c r="F8" s="2">
        <v>393</v>
      </c>
      <c r="G8" s="2">
        <v>400</v>
      </c>
      <c r="H8" s="2">
        <v>247</v>
      </c>
      <c r="I8" s="2">
        <v>0</v>
      </c>
    </row>
    <row r="9" spans="1:9" s="6" customFormat="1" ht="20.25" customHeight="1">
      <c r="A9" s="66" t="s">
        <v>248</v>
      </c>
      <c r="B9" s="2">
        <v>1491</v>
      </c>
      <c r="C9" s="2"/>
      <c r="D9" s="2">
        <v>139</v>
      </c>
      <c r="E9" s="2">
        <v>265</v>
      </c>
      <c r="F9" s="2">
        <v>383</v>
      </c>
      <c r="G9" s="2">
        <v>400</v>
      </c>
      <c r="H9" s="2">
        <v>219</v>
      </c>
      <c r="I9" s="2">
        <v>0</v>
      </c>
    </row>
    <row r="10" spans="1:9" s="6" customFormat="1" ht="20.25" customHeight="1">
      <c r="A10" s="66" t="s">
        <v>260</v>
      </c>
      <c r="B10" s="2">
        <v>1553</v>
      </c>
      <c r="C10" s="2"/>
      <c r="D10" s="2">
        <v>139</v>
      </c>
      <c r="E10" s="2">
        <v>280</v>
      </c>
      <c r="F10" s="2">
        <v>380</v>
      </c>
      <c r="G10" s="2">
        <v>402</v>
      </c>
      <c r="H10" s="2">
        <v>286</v>
      </c>
      <c r="I10" s="2">
        <v>0</v>
      </c>
    </row>
    <row r="11" spans="1:9" s="6" customFormat="1" ht="20.25" customHeight="1">
      <c r="A11" s="66" t="s">
        <v>370</v>
      </c>
      <c r="B11" s="2">
        <v>1612</v>
      </c>
      <c r="C11" s="2"/>
      <c r="D11" s="2">
        <v>139</v>
      </c>
      <c r="E11" s="2">
        <v>289</v>
      </c>
      <c r="F11" s="2">
        <v>412</v>
      </c>
      <c r="G11" s="2">
        <v>417</v>
      </c>
      <c r="H11" s="2">
        <v>355</v>
      </c>
      <c r="I11" s="2">
        <v>0</v>
      </c>
    </row>
    <row r="12" spans="1:9" s="6" customFormat="1" ht="20.25" customHeight="1">
      <c r="A12" s="66" t="s">
        <v>435</v>
      </c>
      <c r="B12" s="2">
        <v>1625</v>
      </c>
      <c r="C12" s="2"/>
      <c r="D12" s="2">
        <v>139</v>
      </c>
      <c r="E12" s="2">
        <v>292</v>
      </c>
      <c r="F12" s="2">
        <v>425</v>
      </c>
      <c r="G12" s="2">
        <v>421</v>
      </c>
      <c r="H12" s="2">
        <v>348</v>
      </c>
      <c r="I12" s="2">
        <v>0</v>
      </c>
    </row>
    <row r="13" spans="1:9" s="6" customFormat="1" ht="20.25" customHeight="1">
      <c r="A13" s="66" t="s">
        <v>460</v>
      </c>
      <c r="B13" s="25">
        <v>1700</v>
      </c>
      <c r="C13" s="25"/>
      <c r="D13" s="25">
        <v>139</v>
      </c>
      <c r="E13" s="25">
        <v>315</v>
      </c>
      <c r="F13" s="25">
        <v>423</v>
      </c>
      <c r="G13" s="25">
        <v>423</v>
      </c>
      <c r="H13" s="25">
        <v>400</v>
      </c>
      <c r="I13" s="25">
        <v>0</v>
      </c>
    </row>
    <row r="14" spans="1:9" s="126" customFormat="1" ht="20.25" customHeight="1">
      <c r="A14" s="66" t="s">
        <v>463</v>
      </c>
      <c r="B14" s="2">
        <v>1773</v>
      </c>
      <c r="C14" s="2"/>
      <c r="D14" s="2">
        <v>139</v>
      </c>
      <c r="E14" s="2">
        <v>339</v>
      </c>
      <c r="F14" s="2">
        <v>424</v>
      </c>
      <c r="G14" s="2">
        <v>447</v>
      </c>
      <c r="H14" s="2">
        <v>424</v>
      </c>
      <c r="I14" s="2">
        <v>0</v>
      </c>
    </row>
    <row r="15" spans="1:25" s="126" customFormat="1" ht="20.25" customHeight="1">
      <c r="A15" s="66" t="s">
        <v>492</v>
      </c>
      <c r="B15" s="25">
        <v>1894</v>
      </c>
      <c r="C15" s="25">
        <v>1</v>
      </c>
      <c r="D15" s="25">
        <v>138</v>
      </c>
      <c r="E15" s="25">
        <v>370</v>
      </c>
      <c r="F15" s="25">
        <v>429</v>
      </c>
      <c r="G15" s="25">
        <v>491</v>
      </c>
      <c r="H15" s="25">
        <v>465</v>
      </c>
      <c r="I15" s="25">
        <v>0</v>
      </c>
      <c r="J15" s="25"/>
      <c r="K15" s="129"/>
      <c r="L15" s="129"/>
      <c r="M15" s="129"/>
      <c r="N15" s="146"/>
      <c r="O15" s="146"/>
      <c r="P15" s="146"/>
      <c r="Q15" s="146"/>
      <c r="R15" s="146"/>
      <c r="S15" s="146"/>
      <c r="T15" s="146"/>
      <c r="U15" s="146"/>
      <c r="V15" s="146"/>
      <c r="W15" s="146"/>
      <c r="X15" s="146"/>
      <c r="Y15" s="146"/>
    </row>
    <row r="16" spans="1:25" s="126" customFormat="1" ht="20.25" customHeight="1">
      <c r="A16" s="66" t="s">
        <v>610</v>
      </c>
      <c r="B16" s="25">
        <v>1945</v>
      </c>
      <c r="C16" s="25">
        <v>1</v>
      </c>
      <c r="D16" s="25">
        <v>140</v>
      </c>
      <c r="E16" s="25">
        <v>379</v>
      </c>
      <c r="F16" s="25">
        <v>432</v>
      </c>
      <c r="G16" s="25">
        <v>518</v>
      </c>
      <c r="H16" s="25">
        <v>475</v>
      </c>
      <c r="I16" s="25">
        <v>0</v>
      </c>
      <c r="J16" s="25"/>
      <c r="K16" s="129"/>
      <c r="L16" s="129"/>
      <c r="M16" s="129"/>
      <c r="N16" s="146"/>
      <c r="O16" s="146"/>
      <c r="P16" s="146"/>
      <c r="Q16" s="146"/>
      <c r="R16" s="146"/>
      <c r="S16" s="146"/>
      <c r="T16" s="146"/>
      <c r="U16" s="146"/>
      <c r="V16" s="146"/>
      <c r="W16" s="146"/>
      <c r="X16" s="146"/>
      <c r="Y16" s="146"/>
    </row>
    <row r="17" spans="1:25" s="126" customFormat="1" ht="20.25" customHeight="1">
      <c r="A17" s="747" t="s">
        <v>751</v>
      </c>
      <c r="B17" s="786">
        <v>1948</v>
      </c>
      <c r="C17" s="786">
        <v>1</v>
      </c>
      <c r="D17" s="786">
        <v>136</v>
      </c>
      <c r="E17" s="786">
        <v>394</v>
      </c>
      <c r="F17" s="786">
        <v>422</v>
      </c>
      <c r="G17" s="786">
        <v>456</v>
      </c>
      <c r="H17" s="786">
        <v>539</v>
      </c>
      <c r="I17" s="786">
        <v>0</v>
      </c>
      <c r="J17" s="25"/>
      <c r="K17" s="129"/>
      <c r="L17" s="129"/>
      <c r="M17" s="129"/>
      <c r="N17" s="146"/>
      <c r="O17" s="146"/>
      <c r="P17" s="146"/>
      <c r="Q17" s="146"/>
      <c r="R17" s="146"/>
      <c r="S17" s="146"/>
      <c r="T17" s="146"/>
      <c r="U17" s="146"/>
      <c r="V17" s="146"/>
      <c r="W17" s="146"/>
      <c r="X17" s="146"/>
      <c r="Y17" s="146"/>
    </row>
    <row r="18" spans="1:25" s="126" customFormat="1" ht="9.75" customHeight="1">
      <c r="A18" s="196"/>
      <c r="B18" s="25"/>
      <c r="C18" s="25"/>
      <c r="D18" s="25"/>
      <c r="E18" s="25"/>
      <c r="F18" s="25"/>
      <c r="G18" s="25"/>
      <c r="H18" s="25"/>
      <c r="I18" s="493"/>
      <c r="J18" s="146"/>
      <c r="K18" s="146"/>
      <c r="L18" s="146"/>
      <c r="M18" s="146"/>
      <c r="N18" s="146"/>
      <c r="O18" s="146"/>
      <c r="P18" s="146"/>
      <c r="Q18" s="146"/>
      <c r="R18" s="146"/>
      <c r="S18" s="146"/>
      <c r="T18" s="146"/>
      <c r="U18" s="146"/>
      <c r="V18" s="146"/>
      <c r="W18" s="146"/>
      <c r="X18" s="146"/>
      <c r="Y18" s="146"/>
    </row>
    <row r="19" spans="1:25" s="126" customFormat="1" ht="21.75" customHeight="1">
      <c r="A19" s="747" t="s">
        <v>508</v>
      </c>
      <c r="B19" s="787">
        <v>112</v>
      </c>
      <c r="C19" s="786">
        <v>0</v>
      </c>
      <c r="D19" s="786">
        <v>12</v>
      </c>
      <c r="E19" s="786">
        <v>20</v>
      </c>
      <c r="F19" s="786">
        <v>18</v>
      </c>
      <c r="G19" s="786">
        <v>28</v>
      </c>
      <c r="H19" s="786">
        <v>34</v>
      </c>
      <c r="I19" s="854">
        <v>0</v>
      </c>
      <c r="J19" s="146"/>
      <c r="K19" s="146"/>
      <c r="L19" s="146"/>
      <c r="M19" s="146"/>
      <c r="N19" s="146"/>
      <c r="O19" s="146"/>
      <c r="P19" s="146"/>
      <c r="Q19" s="146"/>
      <c r="R19" s="146"/>
      <c r="S19" s="146"/>
      <c r="T19" s="146"/>
      <c r="U19" s="146"/>
      <c r="V19" s="146"/>
      <c r="W19" s="146"/>
      <c r="X19" s="146"/>
      <c r="Y19" s="146"/>
    </row>
    <row r="20" spans="1:25" s="126" customFormat="1" ht="21.75" customHeight="1">
      <c r="A20" s="747" t="s">
        <v>44</v>
      </c>
      <c r="B20" s="787">
        <v>270</v>
      </c>
      <c r="C20" s="786">
        <v>0</v>
      </c>
      <c r="D20" s="786">
        <v>20</v>
      </c>
      <c r="E20" s="786">
        <v>42</v>
      </c>
      <c r="F20" s="786">
        <v>50</v>
      </c>
      <c r="G20" s="786">
        <v>73</v>
      </c>
      <c r="H20" s="786">
        <v>85</v>
      </c>
      <c r="I20" s="854">
        <v>0</v>
      </c>
      <c r="J20" s="146"/>
      <c r="K20" s="146"/>
      <c r="L20" s="146"/>
      <c r="M20" s="146"/>
      <c r="N20" s="146"/>
      <c r="O20" s="146"/>
      <c r="P20" s="146"/>
      <c r="Q20" s="146"/>
      <c r="R20" s="146"/>
      <c r="S20" s="146"/>
      <c r="T20" s="146"/>
      <c r="U20" s="146"/>
      <c r="V20" s="146"/>
      <c r="W20" s="146"/>
      <c r="X20" s="146"/>
      <c r="Y20" s="146"/>
    </row>
    <row r="21" spans="1:25" s="126" customFormat="1" ht="21.75" customHeight="1">
      <c r="A21" s="747" t="s">
        <v>46</v>
      </c>
      <c r="B21" s="787">
        <v>204</v>
      </c>
      <c r="C21" s="786">
        <v>0</v>
      </c>
      <c r="D21" s="786">
        <v>17</v>
      </c>
      <c r="E21" s="786">
        <v>42</v>
      </c>
      <c r="F21" s="786">
        <v>41</v>
      </c>
      <c r="G21" s="786">
        <v>47</v>
      </c>
      <c r="H21" s="786">
        <v>57</v>
      </c>
      <c r="I21" s="854">
        <v>0</v>
      </c>
      <c r="J21" s="146"/>
      <c r="K21" s="146"/>
      <c r="L21" s="146"/>
      <c r="M21" s="146"/>
      <c r="N21" s="146"/>
      <c r="O21" s="146"/>
      <c r="P21" s="146"/>
      <c r="Q21" s="146"/>
      <c r="R21" s="146"/>
      <c r="S21" s="146"/>
      <c r="T21" s="146"/>
      <c r="U21" s="146"/>
      <c r="V21" s="146"/>
      <c r="W21" s="146"/>
      <c r="X21" s="146"/>
      <c r="Y21" s="146"/>
    </row>
    <row r="22" spans="1:25" s="126" customFormat="1" ht="21.75" customHeight="1">
      <c r="A22" s="747" t="s">
        <v>48</v>
      </c>
      <c r="B22" s="787">
        <v>149</v>
      </c>
      <c r="C22" s="786">
        <v>0</v>
      </c>
      <c r="D22" s="786">
        <v>13</v>
      </c>
      <c r="E22" s="786">
        <v>27</v>
      </c>
      <c r="F22" s="786">
        <v>34</v>
      </c>
      <c r="G22" s="786">
        <v>46</v>
      </c>
      <c r="H22" s="786">
        <v>29</v>
      </c>
      <c r="I22" s="854">
        <v>0</v>
      </c>
      <c r="J22" s="146"/>
      <c r="K22" s="146"/>
      <c r="L22" s="146"/>
      <c r="M22" s="146"/>
      <c r="N22" s="146"/>
      <c r="O22" s="146"/>
      <c r="P22" s="146"/>
      <c r="Q22" s="146"/>
      <c r="R22" s="146"/>
      <c r="S22" s="146"/>
      <c r="T22" s="146"/>
      <c r="U22" s="146"/>
      <c r="V22" s="146"/>
      <c r="W22" s="146"/>
      <c r="X22" s="146"/>
      <c r="Y22" s="146"/>
    </row>
    <row r="23" spans="1:25" s="126" customFormat="1" ht="21.75" customHeight="1">
      <c r="A23" s="747" t="s">
        <v>50</v>
      </c>
      <c r="B23" s="787">
        <v>329</v>
      </c>
      <c r="C23" s="786">
        <v>0</v>
      </c>
      <c r="D23" s="786">
        <v>21</v>
      </c>
      <c r="E23" s="786">
        <v>56</v>
      </c>
      <c r="F23" s="786">
        <v>73</v>
      </c>
      <c r="G23" s="786">
        <v>75</v>
      </c>
      <c r="H23" s="786">
        <v>104</v>
      </c>
      <c r="I23" s="854">
        <v>0</v>
      </c>
      <c r="J23" s="146"/>
      <c r="K23" s="146"/>
      <c r="L23" s="146"/>
      <c r="M23" s="146"/>
      <c r="N23" s="146"/>
      <c r="O23" s="146"/>
      <c r="P23" s="146"/>
      <c r="Q23" s="146"/>
      <c r="R23" s="146"/>
      <c r="S23" s="146"/>
      <c r="T23" s="146"/>
      <c r="U23" s="146"/>
      <c r="V23" s="146"/>
      <c r="W23" s="146"/>
      <c r="X23" s="146"/>
      <c r="Y23" s="146"/>
    </row>
    <row r="24" spans="1:25" s="126" customFormat="1" ht="21.75" customHeight="1">
      <c r="A24" s="747" t="s">
        <v>51</v>
      </c>
      <c r="B24" s="787">
        <v>308</v>
      </c>
      <c r="C24" s="786">
        <v>0</v>
      </c>
      <c r="D24" s="786">
        <v>21</v>
      </c>
      <c r="E24" s="786">
        <v>76</v>
      </c>
      <c r="F24" s="786">
        <v>63</v>
      </c>
      <c r="G24" s="786">
        <v>71</v>
      </c>
      <c r="H24" s="786">
        <v>77</v>
      </c>
      <c r="I24" s="854">
        <v>0</v>
      </c>
      <c r="J24" s="146"/>
      <c r="K24" s="146"/>
      <c r="L24" s="146"/>
      <c r="M24" s="146"/>
      <c r="N24" s="146"/>
      <c r="O24" s="146"/>
      <c r="P24" s="146"/>
      <c r="Q24" s="146"/>
      <c r="R24" s="146"/>
      <c r="S24" s="146"/>
      <c r="T24" s="146"/>
      <c r="U24" s="146"/>
      <c r="V24" s="146"/>
      <c r="W24" s="146"/>
      <c r="X24" s="146"/>
      <c r="Y24" s="146"/>
    </row>
    <row r="25" spans="1:25" s="126" customFormat="1" ht="21.75" customHeight="1">
      <c r="A25" s="747" t="s">
        <v>53</v>
      </c>
      <c r="B25" s="787">
        <v>343</v>
      </c>
      <c r="C25" s="786">
        <v>0</v>
      </c>
      <c r="D25" s="786">
        <v>22</v>
      </c>
      <c r="E25" s="786">
        <v>68</v>
      </c>
      <c r="F25" s="786">
        <v>81</v>
      </c>
      <c r="G25" s="786">
        <v>82</v>
      </c>
      <c r="H25" s="786">
        <v>90</v>
      </c>
      <c r="I25" s="854">
        <v>0</v>
      </c>
      <c r="J25" s="146"/>
      <c r="K25" s="146"/>
      <c r="L25" s="146"/>
      <c r="M25" s="146"/>
      <c r="N25" s="146"/>
      <c r="O25" s="146"/>
      <c r="P25" s="146"/>
      <c r="Q25" s="146"/>
      <c r="R25" s="146"/>
      <c r="S25" s="146"/>
      <c r="T25" s="146"/>
      <c r="U25" s="146"/>
      <c r="V25" s="146"/>
      <c r="W25" s="146"/>
      <c r="X25" s="146"/>
      <c r="Y25" s="146"/>
    </row>
    <row r="26" spans="1:25" s="126" customFormat="1" ht="21.75" customHeight="1">
      <c r="A26" s="855" t="s">
        <v>54</v>
      </c>
      <c r="B26" s="785">
        <v>233</v>
      </c>
      <c r="C26" s="784">
        <v>1</v>
      </c>
      <c r="D26" s="784">
        <v>10</v>
      </c>
      <c r="E26" s="784">
        <v>63</v>
      </c>
      <c r="F26" s="784">
        <v>62</v>
      </c>
      <c r="G26" s="784">
        <v>34</v>
      </c>
      <c r="H26" s="784">
        <v>63</v>
      </c>
      <c r="I26" s="856">
        <v>0</v>
      </c>
      <c r="J26" s="146"/>
      <c r="K26" s="146"/>
      <c r="L26" s="146"/>
      <c r="M26" s="146"/>
      <c r="N26" s="146"/>
      <c r="O26" s="146"/>
      <c r="P26" s="146"/>
      <c r="Q26" s="146"/>
      <c r="R26" s="146"/>
      <c r="S26" s="146"/>
      <c r="T26" s="146"/>
      <c r="U26" s="146"/>
      <c r="V26" s="146"/>
      <c r="W26" s="146"/>
      <c r="X26" s="146"/>
      <c r="Y26" s="146"/>
    </row>
    <row r="27" spans="1:9" s="6" customFormat="1" ht="22.5" customHeight="1">
      <c r="A27" s="70" t="s">
        <v>555</v>
      </c>
      <c r="B27" s="28"/>
      <c r="C27" s="161"/>
      <c r="D27" s="28"/>
      <c r="E27" s="28"/>
      <c r="F27" s="28"/>
      <c r="G27" s="28"/>
      <c r="H27" s="28"/>
      <c r="I27" s="28"/>
    </row>
    <row r="28" spans="1:9" s="4" customFormat="1" ht="14.25">
      <c r="A28" s="126"/>
      <c r="B28" s="177"/>
      <c r="C28" s="177"/>
      <c r="D28" s="177"/>
      <c r="E28" s="177"/>
      <c r="F28" s="177"/>
      <c r="G28" s="177"/>
      <c r="H28" s="177"/>
      <c r="I28" s="177"/>
    </row>
    <row r="29" s="4" customFormat="1" ht="14.25">
      <c r="C29" s="177"/>
    </row>
    <row r="30" s="4" customFormat="1" ht="14.25">
      <c r="C30" s="177"/>
    </row>
    <row r="31" s="4" customFormat="1" ht="13.5">
      <c r="C31" s="161"/>
    </row>
    <row r="32" s="4" customFormat="1" ht="13.5">
      <c r="C32" s="161"/>
    </row>
    <row r="33" s="4" customFormat="1" ht="13.5">
      <c r="C33" s="161"/>
    </row>
    <row r="34" s="4" customFormat="1" ht="13.5">
      <c r="C34" s="126"/>
    </row>
    <row r="35" s="4" customFormat="1" ht="13.5">
      <c r="C35" s="126"/>
    </row>
    <row r="36" s="4" customFormat="1" ht="13.5">
      <c r="C36" s="126"/>
    </row>
    <row r="37" s="4" customFormat="1" ht="13.5">
      <c r="C37" s="126"/>
    </row>
    <row r="38" s="4" customFormat="1" ht="13.5">
      <c r="C38" s="126"/>
    </row>
    <row r="39" s="4" customFormat="1" ht="13.5">
      <c r="C39" s="126"/>
    </row>
    <row r="40" s="4" customFormat="1" ht="13.5">
      <c r="C40" s="126"/>
    </row>
    <row r="41" s="4" customFormat="1" ht="13.5">
      <c r="C41" s="126"/>
    </row>
    <row r="42" s="4" customFormat="1" ht="13.5">
      <c r="C42" s="126"/>
    </row>
    <row r="43" s="4" customFormat="1" ht="13.5">
      <c r="C43" s="126"/>
    </row>
    <row r="44" ht="13.5">
      <c r="C44" s="126"/>
    </row>
    <row r="45" ht="13.5">
      <c r="C45" s="126"/>
    </row>
    <row r="46" ht="13.5">
      <c r="C46" s="126"/>
    </row>
    <row r="47" ht="13.5">
      <c r="C47" s="126"/>
    </row>
    <row r="48" ht="13.5">
      <c r="C48" s="126"/>
    </row>
    <row r="49" ht="13.5">
      <c r="C49" s="161"/>
    </row>
    <row r="50" ht="13.5">
      <c r="C50" s="161"/>
    </row>
    <row r="51" ht="13.5">
      <c r="C51" s="161"/>
    </row>
    <row r="52" ht="13.5">
      <c r="C52" s="161"/>
    </row>
    <row r="53" ht="13.5">
      <c r="C53" s="161"/>
    </row>
    <row r="54" ht="13.5">
      <c r="C54" s="161"/>
    </row>
    <row r="55" ht="13.5">
      <c r="C55" s="161"/>
    </row>
    <row r="56" ht="13.5">
      <c r="C56" s="161"/>
    </row>
    <row r="57" ht="13.5">
      <c r="C57" s="161"/>
    </row>
    <row r="58" ht="13.5">
      <c r="C58" s="161"/>
    </row>
    <row r="59" ht="13.5">
      <c r="C59" s="161"/>
    </row>
    <row r="60" ht="13.5">
      <c r="C60" s="161"/>
    </row>
    <row r="61" ht="13.5">
      <c r="C61" s="161"/>
    </row>
    <row r="62" ht="13.5">
      <c r="C62" s="161"/>
    </row>
    <row r="63" ht="13.5">
      <c r="C63" s="161"/>
    </row>
    <row r="64" ht="13.5">
      <c r="C64" s="161"/>
    </row>
  </sheetData>
  <sheetProtection/>
  <mergeCells count="3">
    <mergeCell ref="A5:A6"/>
    <mergeCell ref="B5:B6"/>
    <mergeCell ref="C5:I5"/>
  </mergeCells>
  <printOptions/>
  <pageMargins left="0.4330708661417323" right="0.2755905511811024" top="0.9055118110236221" bottom="0.5905511811023623" header="0.5118110236220472" footer="0.5118110236220472"/>
  <pageSetup horizontalDpi="300" verticalDpi="3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2:AN30"/>
  <sheetViews>
    <sheetView zoomScalePageLayoutView="0" workbookViewId="0" topLeftCell="A5">
      <selection activeCell="O28" sqref="O28"/>
    </sheetView>
  </sheetViews>
  <sheetFormatPr defaultColWidth="8.88671875" defaultRowHeight="13.5"/>
  <cols>
    <col min="1" max="1" width="10.77734375" style="9" customWidth="1"/>
    <col min="2" max="3" width="7.6640625" style="9" customWidth="1"/>
    <col min="4" max="4" width="8.5546875" style="9" bestFit="1" customWidth="1"/>
    <col min="5" max="5" width="6.5546875" style="9" customWidth="1"/>
    <col min="6" max="6" width="8.10546875" style="9" customWidth="1"/>
    <col min="7" max="7" width="6.6640625" style="9" customWidth="1"/>
    <col min="8" max="11" width="6.77734375" style="9" customWidth="1"/>
    <col min="12" max="14" width="7.77734375" style="9" customWidth="1"/>
    <col min="15" max="15" width="6.77734375" style="9" customWidth="1"/>
    <col min="16" max="16384" width="8.88671875" style="9" customWidth="1"/>
  </cols>
  <sheetData>
    <row r="2" spans="1:11" s="4" customFormat="1" ht="28.5" customHeight="1">
      <c r="A2" s="420" t="s">
        <v>447</v>
      </c>
      <c r="B2" s="11"/>
      <c r="C2" s="8"/>
      <c r="K2" s="8" t="s">
        <v>9</v>
      </c>
    </row>
    <row r="3" s="4" customFormat="1" ht="9" customHeight="1"/>
    <row r="4" spans="1:15" s="6" customFormat="1" ht="16.5" customHeight="1">
      <c r="A4" s="70" t="s">
        <v>559</v>
      </c>
      <c r="B4" s="70" t="s">
        <v>9</v>
      </c>
      <c r="C4" s="70"/>
      <c r="D4" s="70" t="s">
        <v>9</v>
      </c>
      <c r="E4" s="70" t="s">
        <v>9</v>
      </c>
      <c r="F4" s="70"/>
      <c r="G4" s="70" t="s">
        <v>9</v>
      </c>
      <c r="H4" s="70" t="s">
        <v>9</v>
      </c>
      <c r="I4" s="70" t="s">
        <v>9</v>
      </c>
      <c r="J4" s="70" t="s">
        <v>9</v>
      </c>
      <c r="K4" s="70" t="s">
        <v>9</v>
      </c>
      <c r="L4" s="70" t="s">
        <v>9</v>
      </c>
      <c r="M4" s="70" t="s">
        <v>11</v>
      </c>
      <c r="N4" s="70"/>
      <c r="O4" s="70" t="s">
        <v>9</v>
      </c>
    </row>
    <row r="5" spans="1:15" s="6" customFormat="1" ht="22.5" customHeight="1">
      <c r="A5" s="1025" t="s">
        <v>382</v>
      </c>
      <c r="B5" s="1018" t="s">
        <v>383</v>
      </c>
      <c r="C5" s="1019" t="s">
        <v>384</v>
      </c>
      <c r="D5" s="1058"/>
      <c r="E5" s="1058"/>
      <c r="F5" s="1058"/>
      <c r="G5" s="1058"/>
      <c r="H5" s="1058"/>
      <c r="I5" s="1058"/>
      <c r="J5" s="1058"/>
      <c r="K5" s="1058"/>
      <c r="L5" s="1058"/>
      <c r="M5" s="1025"/>
      <c r="N5" s="1031" t="s">
        <v>625</v>
      </c>
      <c r="O5" s="1014" t="s">
        <v>626</v>
      </c>
    </row>
    <row r="6" spans="1:15" s="6" customFormat="1" ht="22.5" customHeight="1">
      <c r="A6" s="1025"/>
      <c r="B6" s="1018"/>
      <c r="C6" s="291"/>
      <c r="D6" s="290" t="s">
        <v>629</v>
      </c>
      <c r="E6" s="290" t="s">
        <v>194</v>
      </c>
      <c r="F6" s="290" t="s">
        <v>243</v>
      </c>
      <c r="G6" s="290" t="s">
        <v>195</v>
      </c>
      <c r="H6" s="290" t="s">
        <v>196</v>
      </c>
      <c r="I6" s="290" t="s">
        <v>197</v>
      </c>
      <c r="J6" s="290" t="s">
        <v>198</v>
      </c>
      <c r="K6" s="290" t="s">
        <v>199</v>
      </c>
      <c r="L6" s="290" t="s">
        <v>200</v>
      </c>
      <c r="M6" s="290" t="s">
        <v>201</v>
      </c>
      <c r="N6" s="1033"/>
      <c r="O6" s="1014"/>
    </row>
    <row r="7" spans="1:15" s="6" customFormat="1" ht="22.5" customHeight="1">
      <c r="A7" s="66" t="s">
        <v>242</v>
      </c>
      <c r="B7" s="129">
        <v>1577</v>
      </c>
      <c r="C7" s="129">
        <v>1574</v>
      </c>
      <c r="D7" s="3">
        <v>0</v>
      </c>
      <c r="E7" s="3">
        <v>0</v>
      </c>
      <c r="F7" s="3">
        <v>0</v>
      </c>
      <c r="G7" s="63">
        <v>7</v>
      </c>
      <c r="H7" s="63">
        <v>20</v>
      </c>
      <c r="I7" s="63">
        <v>86</v>
      </c>
      <c r="J7" s="63">
        <v>70</v>
      </c>
      <c r="K7" s="63">
        <v>225</v>
      </c>
      <c r="L7" s="63">
        <v>474</v>
      </c>
      <c r="M7" s="63">
        <v>692</v>
      </c>
      <c r="N7" s="63"/>
      <c r="O7" s="3"/>
    </row>
    <row r="8" spans="1:15" s="6" customFormat="1" ht="22.5" customHeight="1">
      <c r="A8" s="66" t="s">
        <v>246</v>
      </c>
      <c r="B8" s="129">
        <v>1753</v>
      </c>
      <c r="C8" s="129">
        <v>1750</v>
      </c>
      <c r="D8" s="3">
        <v>0</v>
      </c>
      <c r="E8" s="3">
        <v>0</v>
      </c>
      <c r="F8" s="3">
        <v>0</v>
      </c>
      <c r="G8" s="63">
        <v>7</v>
      </c>
      <c r="H8" s="63">
        <v>20</v>
      </c>
      <c r="I8" s="63">
        <v>94</v>
      </c>
      <c r="J8" s="63">
        <v>70</v>
      </c>
      <c r="K8" s="63">
        <v>217</v>
      </c>
      <c r="L8" s="63">
        <v>474</v>
      </c>
      <c r="M8" s="63">
        <v>868</v>
      </c>
      <c r="N8" s="63"/>
      <c r="O8" s="3"/>
    </row>
    <row r="9" spans="1:15" s="6" customFormat="1" ht="22.5" customHeight="1">
      <c r="A9" s="66" t="s">
        <v>249</v>
      </c>
      <c r="B9" s="129">
        <v>1833</v>
      </c>
      <c r="C9" s="129">
        <v>1833</v>
      </c>
      <c r="D9" s="3">
        <v>0</v>
      </c>
      <c r="E9" s="3">
        <v>0</v>
      </c>
      <c r="F9" s="3">
        <v>0</v>
      </c>
      <c r="G9" s="63">
        <v>7</v>
      </c>
      <c r="H9" s="63">
        <v>21</v>
      </c>
      <c r="I9" s="63">
        <v>105</v>
      </c>
      <c r="J9" s="63">
        <v>70</v>
      </c>
      <c r="K9" s="63">
        <v>217</v>
      </c>
      <c r="L9" s="63">
        <v>474</v>
      </c>
      <c r="M9" s="63">
        <v>939</v>
      </c>
      <c r="N9" s="63"/>
      <c r="O9" s="3"/>
    </row>
    <row r="10" spans="1:15" s="6" customFormat="1" ht="22.5" customHeight="1">
      <c r="A10" s="66" t="s">
        <v>260</v>
      </c>
      <c r="B10" s="129">
        <v>1833</v>
      </c>
      <c r="C10" s="129">
        <v>1833</v>
      </c>
      <c r="D10" s="3">
        <v>0</v>
      </c>
      <c r="E10" s="3">
        <v>0</v>
      </c>
      <c r="F10" s="3">
        <v>0</v>
      </c>
      <c r="G10" s="63">
        <v>7</v>
      </c>
      <c r="H10" s="63">
        <v>21</v>
      </c>
      <c r="I10" s="63">
        <v>105</v>
      </c>
      <c r="J10" s="63">
        <v>70</v>
      </c>
      <c r="K10" s="63">
        <v>217</v>
      </c>
      <c r="L10" s="63">
        <v>474</v>
      </c>
      <c r="M10" s="63">
        <v>939</v>
      </c>
      <c r="N10" s="63"/>
      <c r="O10" s="3"/>
    </row>
    <row r="11" spans="1:15" s="6" customFormat="1" ht="22.5" customHeight="1">
      <c r="A11" s="66" t="s">
        <v>370</v>
      </c>
      <c r="B11" s="129">
        <v>1831</v>
      </c>
      <c r="C11" s="129">
        <v>1831</v>
      </c>
      <c r="D11" s="3">
        <v>0</v>
      </c>
      <c r="E11" s="3">
        <v>0</v>
      </c>
      <c r="F11" s="3">
        <v>0</v>
      </c>
      <c r="G11" s="63">
        <v>7</v>
      </c>
      <c r="H11" s="63">
        <v>21</v>
      </c>
      <c r="I11" s="63">
        <v>120</v>
      </c>
      <c r="J11" s="63">
        <v>74</v>
      </c>
      <c r="K11" s="63">
        <v>211</v>
      </c>
      <c r="L11" s="63">
        <v>471</v>
      </c>
      <c r="M11" s="63">
        <v>927</v>
      </c>
      <c r="N11" s="63"/>
      <c r="O11" s="3"/>
    </row>
    <row r="12" spans="1:15" s="6" customFormat="1" ht="22.5" customHeight="1">
      <c r="A12" s="66" t="s">
        <v>435</v>
      </c>
      <c r="B12" s="129">
        <v>1831</v>
      </c>
      <c r="C12" s="129">
        <v>1831</v>
      </c>
      <c r="D12" s="3">
        <v>0</v>
      </c>
      <c r="E12" s="3">
        <v>0</v>
      </c>
      <c r="F12" s="3">
        <v>0</v>
      </c>
      <c r="G12" s="63">
        <v>7</v>
      </c>
      <c r="H12" s="63">
        <v>23</v>
      </c>
      <c r="I12" s="63">
        <v>122</v>
      </c>
      <c r="J12" s="63">
        <v>95</v>
      </c>
      <c r="K12" s="63">
        <v>211</v>
      </c>
      <c r="L12" s="63">
        <v>471</v>
      </c>
      <c r="M12" s="63">
        <v>902</v>
      </c>
      <c r="N12" s="63"/>
      <c r="O12" s="3"/>
    </row>
    <row r="13" spans="1:15" s="6" customFormat="1" ht="22.5" customHeight="1">
      <c r="A13" s="66" t="s">
        <v>460</v>
      </c>
      <c r="B13" s="129">
        <v>2019</v>
      </c>
      <c r="C13" s="129">
        <v>2019</v>
      </c>
      <c r="D13" s="3">
        <v>0</v>
      </c>
      <c r="E13" s="3">
        <v>0</v>
      </c>
      <c r="F13" s="3">
        <v>0</v>
      </c>
      <c r="G13" s="63">
        <v>8</v>
      </c>
      <c r="H13" s="63">
        <v>28</v>
      </c>
      <c r="I13" s="63">
        <v>134</v>
      </c>
      <c r="J13" s="63">
        <v>110</v>
      </c>
      <c r="K13" s="63">
        <v>233</v>
      </c>
      <c r="L13" s="63">
        <v>505</v>
      </c>
      <c r="M13" s="63">
        <v>1001</v>
      </c>
      <c r="N13" s="63"/>
      <c r="O13" s="3"/>
    </row>
    <row r="14" spans="1:15" s="6" customFormat="1" ht="22.5" customHeight="1">
      <c r="A14" s="66" t="s">
        <v>463</v>
      </c>
      <c r="B14" s="129">
        <v>2017</v>
      </c>
      <c r="C14" s="129">
        <v>2017</v>
      </c>
      <c r="D14" s="3">
        <v>0</v>
      </c>
      <c r="E14" s="3">
        <v>0</v>
      </c>
      <c r="F14" s="3">
        <v>0</v>
      </c>
      <c r="G14" s="63">
        <v>8</v>
      </c>
      <c r="H14" s="63">
        <v>30</v>
      </c>
      <c r="I14" s="63">
        <v>129</v>
      </c>
      <c r="J14" s="63">
        <v>140</v>
      </c>
      <c r="K14" s="63">
        <v>233</v>
      </c>
      <c r="L14" s="63">
        <v>505</v>
      </c>
      <c r="M14" s="63">
        <v>972</v>
      </c>
      <c r="N14" s="63"/>
      <c r="O14" s="3"/>
    </row>
    <row r="15" spans="1:15" s="6" customFormat="1" ht="22.5" customHeight="1">
      <c r="A15" s="197" t="s">
        <v>492</v>
      </c>
      <c r="B15" s="129">
        <v>2179</v>
      </c>
      <c r="C15" s="129">
        <v>2179</v>
      </c>
      <c r="D15" s="129">
        <v>0</v>
      </c>
      <c r="E15" s="129">
        <v>0</v>
      </c>
      <c r="F15" s="129">
        <v>0</v>
      </c>
      <c r="G15" s="129">
        <v>8</v>
      </c>
      <c r="H15" s="129">
        <v>30</v>
      </c>
      <c r="I15" s="129">
        <v>131</v>
      </c>
      <c r="J15" s="129">
        <v>170</v>
      </c>
      <c r="K15" s="129">
        <v>245</v>
      </c>
      <c r="L15" s="129">
        <v>520</v>
      </c>
      <c r="M15" s="129">
        <v>1075</v>
      </c>
      <c r="N15" s="129"/>
      <c r="O15" s="129"/>
    </row>
    <row r="16" spans="1:40" s="6" customFormat="1" ht="22.5" customHeight="1">
      <c r="A16" s="686" t="s">
        <v>614</v>
      </c>
      <c r="B16" s="521">
        <v>2326</v>
      </c>
      <c r="C16" s="517">
        <v>2326</v>
      </c>
      <c r="D16" s="517">
        <v>0</v>
      </c>
      <c r="E16" s="517">
        <v>0</v>
      </c>
      <c r="F16" s="517">
        <v>0</v>
      </c>
      <c r="G16" s="517">
        <v>8</v>
      </c>
      <c r="H16" s="517">
        <v>32</v>
      </c>
      <c r="I16" s="517">
        <v>135</v>
      </c>
      <c r="J16" s="517">
        <v>181</v>
      </c>
      <c r="K16" s="517">
        <v>258</v>
      </c>
      <c r="L16" s="517">
        <v>534</v>
      </c>
      <c r="M16" s="517">
        <v>1178</v>
      </c>
      <c r="N16" s="517">
        <v>0</v>
      </c>
      <c r="O16" s="517">
        <v>0</v>
      </c>
      <c r="P16" s="517"/>
      <c r="Q16" s="517"/>
      <c r="R16" s="517"/>
      <c r="S16" s="517"/>
      <c r="T16" s="517"/>
      <c r="U16" s="517"/>
      <c r="V16" s="517"/>
      <c r="W16" s="517"/>
      <c r="X16" s="517"/>
      <c r="Y16" s="517"/>
      <c r="Z16" s="517"/>
      <c r="AA16" s="517"/>
      <c r="AB16" s="517"/>
      <c r="AC16" s="519"/>
      <c r="AD16" s="519"/>
      <c r="AE16" s="519"/>
      <c r="AF16" s="519"/>
      <c r="AG16" s="519"/>
      <c r="AH16" s="519"/>
      <c r="AI16" s="519"/>
      <c r="AJ16" s="519"/>
      <c r="AK16" s="519"/>
      <c r="AL16" s="519"/>
      <c r="AM16" s="519"/>
      <c r="AN16" s="519"/>
    </row>
    <row r="17" spans="1:40" s="6" customFormat="1" ht="22.5" customHeight="1">
      <c r="A17" s="840" t="s">
        <v>751</v>
      </c>
      <c r="B17" s="839">
        <v>2418</v>
      </c>
      <c r="C17" s="838">
        <v>2418</v>
      </c>
      <c r="D17" s="838">
        <v>0</v>
      </c>
      <c r="E17" s="838">
        <v>0</v>
      </c>
      <c r="F17" s="838">
        <v>0</v>
      </c>
      <c r="G17" s="838">
        <v>8</v>
      </c>
      <c r="H17" s="838">
        <v>32</v>
      </c>
      <c r="I17" s="838">
        <v>139</v>
      </c>
      <c r="J17" s="838">
        <v>186</v>
      </c>
      <c r="K17" s="838">
        <v>282</v>
      </c>
      <c r="L17" s="838">
        <v>549</v>
      </c>
      <c r="M17" s="838">
        <v>1222</v>
      </c>
      <c r="N17" s="838">
        <v>0</v>
      </c>
      <c r="O17" s="838">
        <v>0</v>
      </c>
      <c r="P17" s="517"/>
      <c r="Q17" s="517"/>
      <c r="R17" s="517"/>
      <c r="S17" s="517"/>
      <c r="T17" s="517"/>
      <c r="U17" s="517"/>
      <c r="V17" s="517"/>
      <c r="W17" s="517"/>
      <c r="X17" s="517"/>
      <c r="Y17" s="517"/>
      <c r="Z17" s="517"/>
      <c r="AA17" s="517"/>
      <c r="AB17" s="517"/>
      <c r="AC17" s="519"/>
      <c r="AD17" s="519"/>
      <c r="AE17" s="519"/>
      <c r="AF17" s="519"/>
      <c r="AG17" s="519"/>
      <c r="AH17" s="519"/>
      <c r="AI17" s="519"/>
      <c r="AJ17" s="519"/>
      <c r="AK17" s="519"/>
      <c r="AL17" s="519"/>
      <c r="AM17" s="519"/>
      <c r="AN17" s="519"/>
    </row>
    <row r="18" spans="1:40" s="6" customFormat="1" ht="11.25" customHeight="1">
      <c r="A18" s="520" t="s">
        <v>9</v>
      </c>
      <c r="B18" s="521"/>
      <c r="C18" s="517"/>
      <c r="D18" s="516"/>
      <c r="E18" s="516"/>
      <c r="F18" s="516"/>
      <c r="G18" s="518"/>
      <c r="H18" s="516"/>
      <c r="I18" s="516"/>
      <c r="J18" s="516"/>
      <c r="K18" s="516"/>
      <c r="L18" s="516"/>
      <c r="M18" s="516"/>
      <c r="N18" s="516"/>
      <c r="O18" s="516"/>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row>
    <row r="19" spans="1:40" s="6" customFormat="1" ht="22.5" customHeight="1">
      <c r="A19" s="840" t="s">
        <v>43</v>
      </c>
      <c r="B19" s="839">
        <v>345</v>
      </c>
      <c r="C19" s="837">
        <v>345</v>
      </c>
      <c r="D19" s="829">
        <v>0</v>
      </c>
      <c r="E19" s="829">
        <v>0</v>
      </c>
      <c r="F19" s="829">
        <v>0</v>
      </c>
      <c r="G19" s="829">
        <v>1</v>
      </c>
      <c r="H19" s="836">
        <v>4</v>
      </c>
      <c r="I19" s="836">
        <v>19</v>
      </c>
      <c r="J19" s="836">
        <v>23</v>
      </c>
      <c r="K19" s="836">
        <v>35</v>
      </c>
      <c r="L19" s="836">
        <v>77</v>
      </c>
      <c r="M19" s="836">
        <v>186</v>
      </c>
      <c r="N19" s="836">
        <v>0</v>
      </c>
      <c r="O19" s="829">
        <v>0</v>
      </c>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row>
    <row r="20" spans="1:40" s="6" customFormat="1" ht="22.5" customHeight="1">
      <c r="A20" s="840" t="s">
        <v>45</v>
      </c>
      <c r="B20" s="839">
        <v>317</v>
      </c>
      <c r="C20" s="837">
        <v>317</v>
      </c>
      <c r="D20" s="829">
        <v>0</v>
      </c>
      <c r="E20" s="829">
        <v>0</v>
      </c>
      <c r="F20" s="829">
        <v>0</v>
      </c>
      <c r="G20" s="829">
        <v>1</v>
      </c>
      <c r="H20" s="836">
        <v>4</v>
      </c>
      <c r="I20" s="836">
        <v>18</v>
      </c>
      <c r="J20" s="836">
        <v>25</v>
      </c>
      <c r="K20" s="836">
        <v>42</v>
      </c>
      <c r="L20" s="836">
        <v>71</v>
      </c>
      <c r="M20" s="836">
        <v>156</v>
      </c>
      <c r="N20" s="836">
        <v>0</v>
      </c>
      <c r="O20" s="829">
        <v>0</v>
      </c>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row>
    <row r="21" spans="1:40" s="6" customFormat="1" ht="22.5" customHeight="1">
      <c r="A21" s="840" t="s">
        <v>47</v>
      </c>
      <c r="B21" s="839">
        <v>366</v>
      </c>
      <c r="C21" s="837">
        <v>366</v>
      </c>
      <c r="D21" s="829">
        <v>0</v>
      </c>
      <c r="E21" s="829">
        <v>0</v>
      </c>
      <c r="F21" s="829">
        <v>0</v>
      </c>
      <c r="G21" s="829">
        <v>1</v>
      </c>
      <c r="H21" s="836">
        <v>4</v>
      </c>
      <c r="I21" s="836">
        <v>20</v>
      </c>
      <c r="J21" s="836">
        <v>27</v>
      </c>
      <c r="K21" s="836">
        <v>41</v>
      </c>
      <c r="L21" s="836">
        <v>81</v>
      </c>
      <c r="M21" s="836">
        <v>192</v>
      </c>
      <c r="N21" s="836">
        <v>0</v>
      </c>
      <c r="O21" s="829">
        <v>0</v>
      </c>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row>
    <row r="22" spans="1:40" s="6" customFormat="1" ht="22.5" customHeight="1">
      <c r="A22" s="840" t="s">
        <v>49</v>
      </c>
      <c r="B22" s="839">
        <v>307</v>
      </c>
      <c r="C22" s="837">
        <v>307</v>
      </c>
      <c r="D22" s="829">
        <v>0</v>
      </c>
      <c r="E22" s="829">
        <v>0</v>
      </c>
      <c r="F22" s="829">
        <v>0</v>
      </c>
      <c r="G22" s="829">
        <v>1</v>
      </c>
      <c r="H22" s="836">
        <v>4</v>
      </c>
      <c r="I22" s="836">
        <v>17</v>
      </c>
      <c r="J22" s="836">
        <v>22</v>
      </c>
      <c r="K22" s="836">
        <v>35</v>
      </c>
      <c r="L22" s="836">
        <v>76</v>
      </c>
      <c r="M22" s="836">
        <v>152</v>
      </c>
      <c r="N22" s="836">
        <v>0</v>
      </c>
      <c r="O22" s="829">
        <v>0</v>
      </c>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row>
    <row r="23" spans="1:40" s="4" customFormat="1" ht="22.5" customHeight="1">
      <c r="A23" s="840" t="s">
        <v>661</v>
      </c>
      <c r="B23" s="839">
        <v>327</v>
      </c>
      <c r="C23" s="837">
        <v>327</v>
      </c>
      <c r="D23" s="829">
        <v>0</v>
      </c>
      <c r="E23" s="829">
        <v>0</v>
      </c>
      <c r="F23" s="829">
        <v>0</v>
      </c>
      <c r="G23" s="829">
        <v>1</v>
      </c>
      <c r="H23" s="836">
        <v>4</v>
      </c>
      <c r="I23" s="836">
        <v>18</v>
      </c>
      <c r="J23" s="836">
        <v>22</v>
      </c>
      <c r="K23" s="836">
        <v>38</v>
      </c>
      <c r="L23" s="836">
        <v>73</v>
      </c>
      <c r="M23" s="836">
        <v>171</v>
      </c>
      <c r="N23" s="836">
        <v>0</v>
      </c>
      <c r="O23" s="829">
        <v>0</v>
      </c>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row>
    <row r="24" spans="1:40" s="4" customFormat="1" ht="22.5" customHeight="1">
      <c r="A24" s="840" t="s">
        <v>52</v>
      </c>
      <c r="B24" s="839">
        <v>239</v>
      </c>
      <c r="C24" s="837">
        <v>239</v>
      </c>
      <c r="D24" s="829">
        <v>0</v>
      </c>
      <c r="E24" s="829">
        <v>0</v>
      </c>
      <c r="F24" s="829">
        <v>0</v>
      </c>
      <c r="G24" s="829">
        <v>1</v>
      </c>
      <c r="H24" s="836">
        <v>4</v>
      </c>
      <c r="I24" s="836">
        <v>15</v>
      </c>
      <c r="J24" s="836">
        <v>19</v>
      </c>
      <c r="K24" s="836">
        <v>29</v>
      </c>
      <c r="L24" s="836">
        <v>64</v>
      </c>
      <c r="M24" s="836">
        <v>107</v>
      </c>
      <c r="N24" s="836">
        <v>0</v>
      </c>
      <c r="O24" s="829">
        <v>0</v>
      </c>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row>
    <row r="25" spans="1:40" s="4" customFormat="1" ht="22.5" customHeight="1">
      <c r="A25" s="840" t="s">
        <v>662</v>
      </c>
      <c r="B25" s="839">
        <v>251</v>
      </c>
      <c r="C25" s="837">
        <v>251</v>
      </c>
      <c r="D25" s="829">
        <v>0</v>
      </c>
      <c r="E25" s="829">
        <v>0</v>
      </c>
      <c r="F25" s="829">
        <v>0</v>
      </c>
      <c r="G25" s="829">
        <v>1</v>
      </c>
      <c r="H25" s="836">
        <v>4</v>
      </c>
      <c r="I25" s="836">
        <v>16</v>
      </c>
      <c r="J25" s="836">
        <v>24</v>
      </c>
      <c r="K25" s="836">
        <v>28</v>
      </c>
      <c r="L25" s="836">
        <v>47</v>
      </c>
      <c r="M25" s="836">
        <v>131</v>
      </c>
      <c r="N25" s="836">
        <v>0</v>
      </c>
      <c r="O25" s="829">
        <v>0</v>
      </c>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row>
    <row r="26" spans="1:40" s="4" customFormat="1" ht="22.5" customHeight="1">
      <c r="A26" s="835" t="s">
        <v>663</v>
      </c>
      <c r="B26" s="843">
        <v>266</v>
      </c>
      <c r="C26" s="844">
        <v>266</v>
      </c>
      <c r="D26" s="832">
        <v>0</v>
      </c>
      <c r="E26" s="832">
        <v>0</v>
      </c>
      <c r="F26" s="832">
        <v>0</v>
      </c>
      <c r="G26" s="832">
        <v>1</v>
      </c>
      <c r="H26" s="845">
        <v>4</v>
      </c>
      <c r="I26" s="845">
        <v>16</v>
      </c>
      <c r="J26" s="845">
        <v>24</v>
      </c>
      <c r="K26" s="845">
        <v>34</v>
      </c>
      <c r="L26" s="845">
        <v>60</v>
      </c>
      <c r="M26" s="845">
        <v>127</v>
      </c>
      <c r="N26" s="845">
        <v>0</v>
      </c>
      <c r="O26" s="832">
        <v>0</v>
      </c>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row>
    <row r="27" spans="1:15" s="6" customFormat="1" ht="16.5" customHeight="1">
      <c r="A27" s="199" t="s">
        <v>560</v>
      </c>
      <c r="B27" s="146"/>
      <c r="C27" s="146"/>
      <c r="D27" s="146"/>
      <c r="E27" s="146"/>
      <c r="F27" s="146"/>
      <c r="G27" s="146"/>
      <c r="H27" s="146"/>
      <c r="I27" s="146"/>
      <c r="J27" s="146"/>
      <c r="K27" s="146"/>
      <c r="L27" s="146"/>
      <c r="M27" s="146"/>
      <c r="N27" s="146"/>
      <c r="O27" s="199"/>
    </row>
    <row r="28" spans="1:15" s="6" customFormat="1" ht="13.5">
      <c r="A28" s="191" t="s">
        <v>561</v>
      </c>
      <c r="B28" s="171"/>
      <c r="C28" s="171"/>
      <c r="D28" s="171"/>
      <c r="E28" s="171"/>
      <c r="F28" s="171"/>
      <c r="G28" s="171"/>
      <c r="H28" s="171"/>
      <c r="I28" s="171"/>
      <c r="J28" s="171"/>
      <c r="K28" s="171"/>
      <c r="L28" s="171"/>
      <c r="M28" s="171"/>
      <c r="N28" s="171"/>
      <c r="O28" s="171"/>
    </row>
    <row r="29" spans="1:15" s="6" customFormat="1" ht="13.5">
      <c r="A29" s="191" t="s">
        <v>627</v>
      </c>
      <c r="B29" s="171"/>
      <c r="C29" s="171"/>
      <c r="D29" s="171"/>
      <c r="E29" s="171"/>
      <c r="F29" s="171"/>
      <c r="G29" s="171"/>
      <c r="H29" s="171"/>
      <c r="I29" s="171"/>
      <c r="J29" s="171"/>
      <c r="K29" s="171"/>
      <c r="L29" s="171"/>
      <c r="M29" s="171"/>
      <c r="N29" s="171"/>
      <c r="O29" s="171"/>
    </row>
    <row r="30" spans="1:15" s="6" customFormat="1" ht="13.5">
      <c r="A30" s="126" t="s">
        <v>628</v>
      </c>
      <c r="B30" s="126"/>
      <c r="C30" s="126"/>
      <c r="D30" s="126"/>
      <c r="E30" s="126"/>
      <c r="F30" s="126"/>
      <c r="G30" s="126"/>
      <c r="H30" s="126"/>
      <c r="I30" s="126"/>
      <c r="J30" s="126"/>
      <c r="K30" s="126"/>
      <c r="L30" s="126"/>
      <c r="M30" s="126"/>
      <c r="N30" s="126"/>
      <c r="O30" s="126"/>
    </row>
    <row r="31" s="4" customFormat="1" ht="13.5"/>
    <row r="32" s="4" customFormat="1" ht="13.5"/>
    <row r="33" s="4" customFormat="1" ht="13.5"/>
    <row r="34" s="4" customFormat="1" ht="13.5"/>
    <row r="35" s="4" customFormat="1" ht="13.5"/>
    <row r="36" s="4" customFormat="1" ht="13.5"/>
    <row r="37" s="4" customFormat="1" ht="13.5"/>
    <row r="38" s="4" customFormat="1" ht="13.5"/>
    <row r="39" s="4" customFormat="1" ht="13.5"/>
  </sheetData>
  <sheetProtection/>
  <mergeCells count="5">
    <mergeCell ref="A5:A6"/>
    <mergeCell ref="B5:B6"/>
    <mergeCell ref="C5:M5"/>
    <mergeCell ref="O5:O6"/>
    <mergeCell ref="N5:N6"/>
  </mergeCells>
  <printOptions/>
  <pageMargins left="0.35433070866141736" right="0.15748031496062992" top="0.7086614173228347" bottom="0.5118110236220472"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2017-05-30T06:27:47Z</cp:lastPrinted>
  <dcterms:created xsi:type="dcterms:W3CDTF">2007-08-21T09:44:56Z</dcterms:created>
  <dcterms:modified xsi:type="dcterms:W3CDTF">2021-05-26T08:38:14Z</dcterms:modified>
  <cp:category/>
  <cp:version/>
  <cp:contentType/>
  <cp:contentStatus/>
</cp:coreProperties>
</file>